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55" yWindow="30" windowWidth="19395" windowHeight="11730" tabRatio="680"/>
  </bookViews>
  <sheets>
    <sheet name="企業情報(手入力)" sheetId="2" r:id="rId1"/>
    <sheet name="商品情報①(手入力)" sheetId="16" r:id="rId2"/>
    <sheet name="商品情報②(手入力)" sheetId="63" r:id="rId3"/>
    <sheet name="商品情報③(手入力)" sheetId="64" r:id="rId4"/>
    <sheet name="商品情報④(手入力)" sheetId="65" r:id="rId5"/>
    <sheet name="商品情報⑤(手入力)" sheetId="66" r:id="rId6"/>
    <sheet name="商品情報⑥(手入力)" sheetId="67" r:id="rId7"/>
    <sheet name="商品情報⑦(手入力)" sheetId="68" r:id="rId8"/>
    <sheet name="商品情報⑧(手入力)" sheetId="69" r:id="rId9"/>
    <sheet name="商品情報⑨(手入力)" sheetId="70" r:id="rId10"/>
    <sheet name="商品情報⑩(手入力)" sheetId="71" r:id="rId11"/>
    <sheet name="Company profile(自動入力)" sheetId="10" state="hidden" r:id="rId12"/>
    <sheet name="Product①(自動入力)" sheetId="17" state="hidden" r:id="rId13"/>
    <sheet name="Product②(自動入力)" sheetId="81" state="hidden" r:id="rId14"/>
    <sheet name="Product③(自動入力)" sheetId="82" state="hidden" r:id="rId15"/>
    <sheet name="Product④(自動入力)" sheetId="83" state="hidden" r:id="rId16"/>
    <sheet name="Product⑤(自動入力)" sheetId="84" state="hidden" r:id="rId17"/>
    <sheet name="Product⑥(自動入力)" sheetId="85" state="hidden" r:id="rId18"/>
    <sheet name="Product⑦(自動入力)" sheetId="86" state="hidden" r:id="rId19"/>
    <sheet name="Product⑧(自動入力)" sheetId="87" state="hidden" r:id="rId20"/>
    <sheet name="Product⑨(自動入力)" sheetId="88" state="hidden" r:id="rId21"/>
    <sheet name="Product⑩(自動入力)" sheetId="89" state="hidden" r:id="rId22"/>
    <sheet name="データ(保護有り 削除不可）" sheetId="3" state="hidden" r:id="rId23"/>
  </sheets>
  <definedNames>
    <definedName name="_xlnm.Print_Area" localSheetId="11">'Company profile(自動入力)'!$A$1:$AM$33</definedName>
    <definedName name="_xlnm.Print_Area" localSheetId="12">'Product①(自動入力)'!$A$1:$AM$39</definedName>
    <definedName name="_xlnm.Print_Area" localSheetId="13">'Product②(自動入力)'!$A$1:$AM$39</definedName>
    <definedName name="_xlnm.Print_Area" localSheetId="14">'Product③(自動入力)'!$A$1:$AM$39</definedName>
    <definedName name="_xlnm.Print_Area" localSheetId="15">'Product④(自動入力)'!$A$1:$AM$39</definedName>
    <definedName name="_xlnm.Print_Area" localSheetId="16">'Product⑤(自動入力)'!$A$1:$AM$39</definedName>
    <definedName name="_xlnm.Print_Area" localSheetId="17">'Product⑥(自動入力)'!$A$1:$AM$39</definedName>
    <definedName name="_xlnm.Print_Area" localSheetId="18">'Product⑦(自動入力)'!$A$1:$AM$39</definedName>
    <definedName name="_xlnm.Print_Area" localSheetId="19">'Product⑧(自動入力)'!$A$1:$AM$39</definedName>
    <definedName name="_xlnm.Print_Area" localSheetId="20">'Product⑨(自動入力)'!$A$1:$AM$39</definedName>
    <definedName name="_xlnm.Print_Area" localSheetId="21">'Product⑩(自動入力)'!$A$1:$AM$39</definedName>
    <definedName name="_xlnm.Print_Area" localSheetId="0">'企業情報(手入力)'!$A$1:$AN$48</definedName>
    <definedName name="_xlnm.Print_Area" localSheetId="1">'商品情報①(手入力)'!$A$1:$AN$49</definedName>
    <definedName name="_xlnm.Print_Area" localSheetId="2">'商品情報②(手入力)'!$A$1:$AN$49</definedName>
    <definedName name="_xlnm.Print_Area" localSheetId="3">'商品情報③(手入力)'!$A$1:$AN$49</definedName>
    <definedName name="_xlnm.Print_Area" localSheetId="4">'商品情報④(手入力)'!$A$1:$AN$49</definedName>
    <definedName name="_xlnm.Print_Area" localSheetId="5">'商品情報⑤(手入力)'!$A$1:$AN$49</definedName>
    <definedName name="_xlnm.Print_Area" localSheetId="6">'商品情報⑥(手入力)'!$A$1:$AN$49</definedName>
    <definedName name="_xlnm.Print_Area" localSheetId="7">'商品情報⑦(手入力)'!$A$1:$AN$49</definedName>
    <definedName name="_xlnm.Print_Area" localSheetId="8">'商品情報⑧(手入力)'!$A$1:$AN$49</definedName>
    <definedName name="_xlnm.Print_Area" localSheetId="9">'商品情報⑨(手入力)'!$A$1:$AN$49</definedName>
    <definedName name="_xlnm.Print_Area" localSheetId="10">'商品情報⑩(手入力)'!$A$1:$AN$49</definedName>
    <definedName name="_xlnm.Print_Titles" localSheetId="12">'Product①(自動入力)'!$1:$1</definedName>
    <definedName name="_xlnm.Print_Titles" localSheetId="13">'Product②(自動入力)'!$1:$1</definedName>
    <definedName name="_xlnm.Print_Titles" localSheetId="14">'Product③(自動入力)'!$1:$1</definedName>
    <definedName name="_xlnm.Print_Titles" localSheetId="15">'Product④(自動入力)'!$1:$1</definedName>
    <definedName name="_xlnm.Print_Titles" localSheetId="16">'Product⑤(自動入力)'!$1:$1</definedName>
    <definedName name="_xlnm.Print_Titles" localSheetId="17">'Product⑥(自動入力)'!$1:$1</definedName>
    <definedName name="_xlnm.Print_Titles" localSheetId="18">'Product⑦(自動入力)'!$1:$1</definedName>
    <definedName name="_xlnm.Print_Titles" localSheetId="19">'Product⑧(自動入力)'!$1:$1</definedName>
    <definedName name="_xlnm.Print_Titles" localSheetId="20">'Product⑨(自動入力)'!$1:$1</definedName>
    <definedName name="_xlnm.Print_Titles" localSheetId="21">'Product⑩(自動入力)'!$1:$1</definedName>
    <definedName name="_xlnm.Print_Titles" localSheetId="0">'企業情報(手入力)'!$1:$1</definedName>
    <definedName name="ケース">'データ(保護有り 削除不可）'!$W$3:$AC$6</definedName>
    <definedName name="ケース再追加">'データ(保護有り 削除不可）'!$W$3:$AC$9</definedName>
    <definedName name="ケース追加">'データ(保護有り 削除不可）'!$W$3:$AC$8</definedName>
    <definedName name="ラベル">'データ(保護有り 削除不可）'!$AK$2:$AP$4</definedName>
    <definedName name="ロット">'データ(保護有り 削除不可）'!$AD$5:$AJ$9</definedName>
    <definedName name="ロット追加">'データ(保護有り 削除不可）'!$AD$4:$AJ$10</definedName>
    <definedName name="重量">'データ(保護有り 削除不可）'!$I$3:$I$5</definedName>
    <definedName name="賞味期限_新">'データ(保護有り 削除不可）'!$J$2:$O$5</definedName>
    <definedName name="賞味期限_前">'データ(保護有り 削除不可）'!$J$2:$O$4</definedName>
    <definedName name="賞味期限_単位">'データ(保護有り 削除不可）'!$P$3:$V$5</definedName>
    <definedName name="性別">'データ(保護有り 削除不可）'!$AQ$2:$AW$5</definedName>
    <definedName name="長さ">'データ(保護有り 削除不可）'!$H$3:$H$4</definedName>
    <definedName name="内容量">'データ(保護有り 削除不可）'!$AX$3:$AX$6</definedName>
    <definedName name="品種・品目">'データ(保護有り 削除不可）'!$A$2:$G$1818</definedName>
    <definedName name="輸出体制">'データ(保護有り 削除不可）'!$BG$2:$BL$6</definedName>
  </definedNames>
  <calcPr calcId="162913"/>
</workbook>
</file>

<file path=xl/calcChain.xml><?xml version="1.0" encoding="utf-8"?>
<calcChain xmlns="http://schemas.openxmlformats.org/spreadsheetml/2006/main">
  <c r="AK39" i="89" l="1"/>
  <c r="AG39" i="89"/>
  <c r="Q39" i="89"/>
  <c r="R39" i="89" s="1"/>
  <c r="A39" i="89"/>
  <c r="B39" i="89" s="1"/>
  <c r="A37" i="89"/>
  <c r="AN32" i="89"/>
  <c r="A32" i="89"/>
  <c r="AN27" i="89"/>
  <c r="A27" i="89"/>
  <c r="AN25" i="89"/>
  <c r="A25" i="89"/>
  <c r="AB22" i="89"/>
  <c r="AN20" i="89"/>
  <c r="AI20" i="89"/>
  <c r="AE20" i="89"/>
  <c r="AB20" i="89"/>
  <c r="AI18" i="89"/>
  <c r="AB18" i="89"/>
  <c r="AI16" i="89"/>
  <c r="AB16" i="89"/>
  <c r="AK14" i="89"/>
  <c r="AG14" i="89"/>
  <c r="AK13" i="89"/>
  <c r="AG13" i="89"/>
  <c r="AK12" i="89"/>
  <c r="AG12" i="89"/>
  <c r="AK11" i="89"/>
  <c r="AG11" i="89"/>
  <c r="AK10" i="89"/>
  <c r="AG10" i="89"/>
  <c r="AN7" i="89"/>
  <c r="AB7" i="89"/>
  <c r="A7" i="89"/>
  <c r="I3" i="89"/>
  <c r="F3" i="89"/>
  <c r="AK39" i="88"/>
  <c r="AG39" i="88"/>
  <c r="Q39" i="88"/>
  <c r="R39" i="88" s="1"/>
  <c r="A39" i="88"/>
  <c r="B39" i="88" s="1"/>
  <c r="A37" i="88"/>
  <c r="AN32" i="88"/>
  <c r="A32" i="88"/>
  <c r="AN27" i="88"/>
  <c r="A27" i="88"/>
  <c r="AN25" i="88"/>
  <c r="A25" i="88"/>
  <c r="AB22" i="88"/>
  <c r="AN20" i="88"/>
  <c r="AI20" i="88"/>
  <c r="AE20" i="88"/>
  <c r="AB20" i="88"/>
  <c r="AI18" i="88"/>
  <c r="AB18" i="88"/>
  <c r="AI16" i="88"/>
  <c r="AB16" i="88"/>
  <c r="AK14" i="88"/>
  <c r="AG14" i="88"/>
  <c r="AK13" i="88"/>
  <c r="AG13" i="88"/>
  <c r="AK12" i="88"/>
  <c r="AG12" i="88"/>
  <c r="AK11" i="88"/>
  <c r="AG11" i="88"/>
  <c r="AK10" i="88"/>
  <c r="AG10" i="88"/>
  <c r="AN7" i="88"/>
  <c r="AB7" i="88"/>
  <c r="A7" i="88"/>
  <c r="I3" i="88"/>
  <c r="F3" i="88"/>
  <c r="AK39" i="87"/>
  <c r="AG39" i="87"/>
  <c r="Q39" i="87"/>
  <c r="R39" i="87" s="1"/>
  <c r="A39" i="87"/>
  <c r="B39" i="87" s="1"/>
  <c r="A37" i="87"/>
  <c r="AN32" i="87"/>
  <c r="A32" i="87"/>
  <c r="AN27" i="87"/>
  <c r="A27" i="87"/>
  <c r="AN25" i="87"/>
  <c r="A25" i="87"/>
  <c r="AB22" i="87"/>
  <c r="AN20" i="87"/>
  <c r="AI20" i="87"/>
  <c r="AE20" i="87"/>
  <c r="AB20" i="87"/>
  <c r="AI18" i="87"/>
  <c r="AB18" i="87"/>
  <c r="AI16" i="87"/>
  <c r="AB16" i="87"/>
  <c r="AK14" i="87"/>
  <c r="AG14" i="87"/>
  <c r="AK13" i="87"/>
  <c r="AG13" i="87"/>
  <c r="AK12" i="87"/>
  <c r="AG12" i="87"/>
  <c r="AK11" i="87"/>
  <c r="AG11" i="87"/>
  <c r="AK10" i="87"/>
  <c r="AG10" i="87"/>
  <c r="AN7" i="87"/>
  <c r="AB7" i="87"/>
  <c r="A7" i="87"/>
  <c r="I3" i="87"/>
  <c r="F3" i="87"/>
  <c r="AK39" i="86"/>
  <c r="AG39" i="86"/>
  <c r="Q39" i="86"/>
  <c r="A39" i="86"/>
  <c r="B39" i="86" s="1"/>
  <c r="A37" i="86"/>
  <c r="AN32" i="86"/>
  <c r="A32" i="86"/>
  <c r="AN27" i="86"/>
  <c r="A27" i="86"/>
  <c r="AN25" i="86"/>
  <c r="A25" i="86"/>
  <c r="AB22" i="86"/>
  <c r="AN20" i="86"/>
  <c r="AI20" i="86"/>
  <c r="AE20" i="86"/>
  <c r="AB20" i="86"/>
  <c r="AI18" i="86"/>
  <c r="AB18" i="86"/>
  <c r="AI16" i="86"/>
  <c r="AB16" i="86"/>
  <c r="AK14" i="86"/>
  <c r="AG14" i="86"/>
  <c r="AK13" i="86"/>
  <c r="AG13" i="86"/>
  <c r="AK12" i="86"/>
  <c r="AG12" i="86"/>
  <c r="AK11" i="86"/>
  <c r="AG11" i="86"/>
  <c r="AK10" i="86"/>
  <c r="AG10" i="86"/>
  <c r="AN7" i="86"/>
  <c r="AB7" i="86"/>
  <c r="A7" i="86"/>
  <c r="R39" i="86"/>
  <c r="I3" i="86"/>
  <c r="F3" i="86"/>
  <c r="AK39" i="85"/>
  <c r="AG39" i="85"/>
  <c r="Q39" i="85"/>
  <c r="R39" i="85" s="1"/>
  <c r="A39" i="85"/>
  <c r="B39" i="85" s="1"/>
  <c r="A37" i="85"/>
  <c r="AN32" i="85"/>
  <c r="A32" i="85"/>
  <c r="AN27" i="85"/>
  <c r="A27" i="85"/>
  <c r="AN25" i="85"/>
  <c r="A25" i="85"/>
  <c r="AB22" i="85"/>
  <c r="AN20" i="85"/>
  <c r="AI20" i="85"/>
  <c r="AE20" i="85"/>
  <c r="AB20" i="85"/>
  <c r="AI18" i="85"/>
  <c r="AB18" i="85"/>
  <c r="AI16" i="85"/>
  <c r="AB16" i="85"/>
  <c r="AK14" i="85"/>
  <c r="AG14" i="85"/>
  <c r="AK13" i="85"/>
  <c r="AG13" i="85"/>
  <c r="AK12" i="85"/>
  <c r="AG12" i="85"/>
  <c r="AK11" i="85"/>
  <c r="AG11" i="85"/>
  <c r="AK10" i="85"/>
  <c r="AG10" i="85"/>
  <c r="AN7" i="85"/>
  <c r="AB7" i="85"/>
  <c r="A7" i="85"/>
  <c r="I3" i="85"/>
  <c r="F3" i="85"/>
  <c r="AK39" i="84"/>
  <c r="AG39" i="84"/>
  <c r="Q39" i="84"/>
  <c r="R39" i="84" s="1"/>
  <c r="A39" i="84"/>
  <c r="B39" i="84" s="1"/>
  <c r="A37" i="84"/>
  <c r="AN32" i="84"/>
  <c r="A32" i="84"/>
  <c r="AN27" i="84"/>
  <c r="A27" i="84"/>
  <c r="AN25" i="84"/>
  <c r="A25" i="84"/>
  <c r="AB22" i="84"/>
  <c r="AN20" i="84"/>
  <c r="AI20" i="84"/>
  <c r="AE20" i="84"/>
  <c r="AB20" i="84"/>
  <c r="AI18" i="84"/>
  <c r="AB18" i="84"/>
  <c r="AI16" i="84"/>
  <c r="AB16" i="84"/>
  <c r="AK14" i="84"/>
  <c r="AG14" i="84"/>
  <c r="AK13" i="84"/>
  <c r="AG13" i="84"/>
  <c r="AK12" i="84"/>
  <c r="AG12" i="84"/>
  <c r="AK11" i="84"/>
  <c r="AG11" i="84"/>
  <c r="AK10" i="84"/>
  <c r="AG10" i="84"/>
  <c r="AN7" i="84"/>
  <c r="AB7" i="84"/>
  <c r="A7" i="84"/>
  <c r="I3" i="84"/>
  <c r="F3" i="84"/>
  <c r="AK39" i="83"/>
  <c r="AG39" i="83"/>
  <c r="Q39" i="83"/>
  <c r="A39" i="83"/>
  <c r="B39" i="83" s="1"/>
  <c r="A37" i="83"/>
  <c r="AN32" i="83"/>
  <c r="A32" i="83"/>
  <c r="AN27" i="83"/>
  <c r="A27" i="83"/>
  <c r="AN25" i="83"/>
  <c r="A25" i="83"/>
  <c r="AB22" i="83"/>
  <c r="AN20" i="83"/>
  <c r="AI20" i="83"/>
  <c r="AE20" i="83"/>
  <c r="AB20" i="83"/>
  <c r="AI18" i="83"/>
  <c r="AB18" i="83"/>
  <c r="AI16" i="83"/>
  <c r="AB16" i="83"/>
  <c r="AK14" i="83"/>
  <c r="AG14" i="83"/>
  <c r="AK13" i="83"/>
  <c r="AG13" i="83"/>
  <c r="AK12" i="83"/>
  <c r="AG12" i="83"/>
  <c r="AK11" i="83"/>
  <c r="AG11" i="83"/>
  <c r="AK10" i="83"/>
  <c r="AG10" i="83"/>
  <c r="AN7" i="83"/>
  <c r="AB7" i="83"/>
  <c r="A7" i="83"/>
  <c r="R39" i="83"/>
  <c r="I3" i="83"/>
  <c r="F3" i="83"/>
  <c r="AK39" i="82"/>
  <c r="AG39" i="82"/>
  <c r="Q39" i="82"/>
  <c r="A39" i="82"/>
  <c r="B39" i="82" s="1"/>
  <c r="A37" i="82"/>
  <c r="AN32" i="82"/>
  <c r="A32" i="82"/>
  <c r="AN27" i="82"/>
  <c r="A27" i="82"/>
  <c r="AN25" i="82"/>
  <c r="A25" i="82"/>
  <c r="AB22" i="82"/>
  <c r="AN20" i="82"/>
  <c r="AI20" i="82"/>
  <c r="AE20" i="82"/>
  <c r="AB20" i="82"/>
  <c r="AI18" i="82"/>
  <c r="AB18" i="82"/>
  <c r="AI16" i="82"/>
  <c r="AB16" i="82"/>
  <c r="AK14" i="82"/>
  <c r="AG14" i="82"/>
  <c r="AK13" i="82"/>
  <c r="AG13" i="82"/>
  <c r="AK12" i="82"/>
  <c r="AG12" i="82"/>
  <c r="AK11" i="82"/>
  <c r="AG11" i="82"/>
  <c r="AK10" i="82"/>
  <c r="AG10" i="82"/>
  <c r="AN7" i="82"/>
  <c r="AB7" i="82"/>
  <c r="A7" i="82"/>
  <c r="R39" i="82"/>
  <c r="I3" i="82"/>
  <c r="F3" i="82"/>
  <c r="AK39" i="81"/>
  <c r="AG39" i="81"/>
  <c r="Q39" i="81"/>
  <c r="A39" i="81"/>
  <c r="B39" i="81" s="1"/>
  <c r="A37" i="81"/>
  <c r="AN32" i="81"/>
  <c r="A32" i="81"/>
  <c r="AN27" i="81"/>
  <c r="A27" i="81"/>
  <c r="AN25" i="81"/>
  <c r="A25" i="81"/>
  <c r="AB22" i="81"/>
  <c r="AN20" i="81"/>
  <c r="AI20" i="81"/>
  <c r="AE20" i="81"/>
  <c r="AB20" i="81"/>
  <c r="AI18" i="81"/>
  <c r="AB18" i="81"/>
  <c r="AI16" i="81"/>
  <c r="AB16" i="81"/>
  <c r="AK14" i="81"/>
  <c r="AG14" i="81"/>
  <c r="AK13" i="81"/>
  <c r="AG13" i="81"/>
  <c r="AK12" i="81"/>
  <c r="AG12" i="81"/>
  <c r="AK11" i="81"/>
  <c r="AG11" i="81"/>
  <c r="AK10" i="81"/>
  <c r="AG10" i="81"/>
  <c r="AN7" i="81"/>
  <c r="AB7" i="81"/>
  <c r="A7" i="81"/>
  <c r="R39" i="81"/>
  <c r="I3" i="81"/>
  <c r="F3" i="81"/>
  <c r="AB16" i="17"/>
  <c r="AR47" i="71"/>
  <c r="AP20" i="71"/>
  <c r="AP18" i="71"/>
  <c r="AP14" i="71"/>
  <c r="AP13" i="71"/>
  <c r="AP12" i="71"/>
  <c r="AP11" i="71"/>
  <c r="AP10" i="71"/>
  <c r="I2" i="71"/>
  <c r="F2" i="71"/>
  <c r="AR47" i="70"/>
  <c r="AP20" i="70"/>
  <c r="AP18" i="70"/>
  <c r="AP14" i="70"/>
  <c r="AP13" i="70"/>
  <c r="AP12" i="70"/>
  <c r="AP11" i="70"/>
  <c r="AP10" i="70"/>
  <c r="I2" i="70"/>
  <c r="F2" i="70"/>
  <c r="AR47" i="69"/>
  <c r="AP20" i="69"/>
  <c r="AP18" i="69"/>
  <c r="AP14" i="69"/>
  <c r="AP13" i="69"/>
  <c r="AP12" i="69"/>
  <c r="AP11" i="69"/>
  <c r="AP10" i="69"/>
  <c r="I2" i="69"/>
  <c r="F2" i="69"/>
  <c r="AR47" i="68"/>
  <c r="AP20" i="68"/>
  <c r="AP18" i="68"/>
  <c r="AP14" i="68"/>
  <c r="AP13" i="68"/>
  <c r="AP12" i="68"/>
  <c r="AP11" i="68"/>
  <c r="AP10" i="68"/>
  <c r="I2" i="68"/>
  <c r="F2" i="68"/>
  <c r="AR47" i="67"/>
  <c r="AP20" i="67"/>
  <c r="AP18" i="67"/>
  <c r="AP14" i="67"/>
  <c r="AP13" i="67"/>
  <c r="AP12" i="67"/>
  <c r="AP11" i="67"/>
  <c r="AP10" i="67"/>
  <c r="I2" i="67"/>
  <c r="F2" i="67"/>
  <c r="AR47" i="66"/>
  <c r="AP20" i="66"/>
  <c r="AP18" i="66"/>
  <c r="AP14" i="66"/>
  <c r="AP13" i="66"/>
  <c r="AP12" i="66"/>
  <c r="AP11" i="66"/>
  <c r="AP10" i="66"/>
  <c r="I2" i="66"/>
  <c r="F2" i="66"/>
  <c r="AR47" i="65"/>
  <c r="AP20" i="65"/>
  <c r="AP18" i="65"/>
  <c r="AP14" i="65"/>
  <c r="AP13" i="65"/>
  <c r="AP12" i="65"/>
  <c r="AP11" i="65"/>
  <c r="AP10" i="65"/>
  <c r="I2" i="65"/>
  <c r="F2" i="65"/>
  <c r="AR47" i="64"/>
  <c r="AP20" i="64"/>
  <c r="AP18" i="64"/>
  <c r="AP14" i="64"/>
  <c r="AP13" i="64"/>
  <c r="AP12" i="64"/>
  <c r="AP11" i="64"/>
  <c r="AP10" i="64"/>
  <c r="I2" i="64"/>
  <c r="F2" i="64"/>
  <c r="AR47" i="63"/>
  <c r="AP20" i="63"/>
  <c r="AP18" i="63"/>
  <c r="AP14" i="63"/>
  <c r="AP13" i="63"/>
  <c r="AP12" i="63"/>
  <c r="AP11" i="63"/>
  <c r="AP10" i="63"/>
  <c r="I2" i="63"/>
  <c r="F2" i="63"/>
  <c r="A25" i="17" l="1"/>
  <c r="R17" i="10"/>
  <c r="J17" i="10"/>
  <c r="K17" i="10" s="1"/>
  <c r="A28" i="10" l="1"/>
  <c r="G11" i="10"/>
  <c r="A33" i="10"/>
  <c r="U24" i="10"/>
  <c r="A19" i="10"/>
  <c r="A31" i="10" l="1"/>
  <c r="AK14" i="17" l="1"/>
  <c r="AK13" i="17"/>
  <c r="AK12" i="17"/>
  <c r="AK11" i="17"/>
  <c r="AG14" i="17"/>
  <c r="AG13" i="17"/>
  <c r="AG12" i="17"/>
  <c r="AG11" i="17"/>
  <c r="AK10" i="17"/>
  <c r="AG10" i="17"/>
  <c r="AE20" i="17"/>
  <c r="AN20" i="17"/>
  <c r="AI20" i="17"/>
  <c r="A37" i="17"/>
  <c r="A39" i="17"/>
  <c r="B39" i="17" s="1"/>
  <c r="Q39" i="17"/>
  <c r="R39" i="17" s="1"/>
  <c r="AG39" i="17"/>
  <c r="AK39" i="17"/>
  <c r="AN32" i="17"/>
  <c r="A32" i="17"/>
  <c r="AN25" i="17"/>
  <c r="AI16" i="17"/>
  <c r="AN31" i="10"/>
  <c r="AN33" i="10"/>
  <c r="H31" i="10"/>
  <c r="A17" i="10"/>
  <c r="B31" i="10"/>
  <c r="AE30" i="10"/>
  <c r="AF30" i="10" s="1"/>
  <c r="U30" i="10"/>
  <c r="V30" i="10" s="1"/>
  <c r="K30" i="10"/>
  <c r="L30" i="10" s="1"/>
  <c r="A30" i="10"/>
  <c r="B30" i="10" s="1"/>
  <c r="AN28" i="10" l="1"/>
  <c r="T28" i="10"/>
  <c r="AN26" i="10"/>
  <c r="N24" i="10"/>
  <c r="O24" i="10" s="1"/>
  <c r="G24" i="10"/>
  <c r="H24" i="10" s="1"/>
  <c r="A24" i="10"/>
  <c r="B24" i="10" s="1"/>
  <c r="U26" i="10"/>
  <c r="N26" i="10"/>
  <c r="O26" i="10" s="1"/>
  <c r="G26" i="10"/>
  <c r="H26" i="10" s="1"/>
  <c r="A26" i="10"/>
  <c r="B26" i="10" s="1"/>
  <c r="AN24" i="10"/>
  <c r="AN22" i="10"/>
  <c r="Z22" i="10"/>
  <c r="AN17" i="10"/>
  <c r="AE16" i="10"/>
  <c r="AF16" i="10" s="1"/>
  <c r="U16" i="10"/>
  <c r="V16" i="10" s="1"/>
  <c r="K16" i="10"/>
  <c r="L16" i="10" s="1"/>
  <c r="A16" i="10"/>
  <c r="B16" i="10" s="1"/>
  <c r="K15" i="10"/>
  <c r="L15" i="10" s="1"/>
  <c r="H4" i="10"/>
  <c r="U15" i="10"/>
  <c r="V15" i="10" s="1"/>
  <c r="AE15" i="10"/>
  <c r="AF15" i="10" s="1"/>
  <c r="A15" i="10"/>
  <c r="B15" i="10" s="1"/>
  <c r="X11" i="10"/>
  <c r="A11" i="10"/>
  <c r="A9" i="10" l="1"/>
  <c r="AB7" i="17" l="1"/>
  <c r="F3" i="17" l="1"/>
  <c r="I3" i="17"/>
  <c r="A7" i="17"/>
  <c r="AN7" i="17"/>
  <c r="AB18" i="17"/>
  <c r="AI18" i="17"/>
  <c r="AB20" i="17"/>
  <c r="AB22" i="17"/>
  <c r="A27" i="17"/>
  <c r="AN27" i="17"/>
  <c r="C3" i="10"/>
  <c r="A7" i="10"/>
  <c r="A13" i="10"/>
  <c r="B13" i="10" s="1"/>
  <c r="H13" i="10"/>
  <c r="I13" i="10" s="1"/>
  <c r="O13" i="10"/>
  <c r="P13" i="10" s="1"/>
  <c r="V13" i="10"/>
  <c r="W13" i="10" s="1"/>
  <c r="AD13" i="10"/>
  <c r="AE13" i="10" s="1"/>
  <c r="B17" i="10"/>
  <c r="AN19" i="10"/>
  <c r="A21" i="10"/>
  <c r="B21" i="10" s="1"/>
  <c r="G21" i="10"/>
  <c r="H21" i="10" s="1"/>
  <c r="N21" i="10"/>
  <c r="O21" i="10" s="1"/>
  <c r="U21" i="10"/>
  <c r="V21" i="10" s="1"/>
  <c r="AC21" i="10"/>
  <c r="AD21" i="10" s="1"/>
  <c r="A22" i="10"/>
  <c r="B22" i="10" s="1"/>
  <c r="G22" i="10"/>
  <c r="H22" i="10" s="1"/>
  <c r="N22" i="10"/>
  <c r="O22" i="10" s="1"/>
  <c r="U22" i="10"/>
  <c r="V22" i="10" s="1"/>
  <c r="F2" i="16"/>
  <c r="I2" i="16"/>
  <c r="AP10" i="16"/>
  <c r="AP11" i="16"/>
  <c r="AP12" i="16"/>
  <c r="AP13" i="16"/>
  <c r="AP14" i="16"/>
  <c r="AP18" i="16"/>
  <c r="AP20" i="16"/>
  <c r="AR47" i="16"/>
  <c r="AP15" i="2"/>
  <c r="AP36" i="2"/>
  <c r="AQ36" i="2"/>
</calcChain>
</file>

<file path=xl/comments1.xml><?xml version="1.0" encoding="utf-8"?>
<comments xmlns="http://schemas.openxmlformats.org/spreadsheetml/2006/main">
  <authors>
    <author>作成者</author>
  </authors>
  <commentList>
    <comment ref="O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会社ロゴ貼付。
灰色の枠に収まるように画像を添付してください。　※画像ファイルは別途提出してください。
　ファイル名は「logo1」に変更をお願いします。</t>
        </r>
      </text>
    </comment>
    <comment ref="A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会社・工場画像貼付。
灰色の枠に収まるように画像を張り付けてください。
※縦横比：16：9か3：2で横長のもの（3：2の場合上下がカットされます。）
　画像サイズ：横サイズが800px以上のもの
　ファイル形式：JPG
※画像ファイルは別途提出してください。
　ファイル名は「company1」に変更をお願いします。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バイヤーが参照するため、英語のページがある場合には英語のページを</t>
        </r>
        <r>
          <rPr>
            <b/>
            <sz val="9"/>
            <color indexed="10"/>
            <rFont val="ＭＳ Ｐゴシック"/>
            <family val="3"/>
            <charset val="128"/>
          </rPr>
          <t>「http://www.」をつけてご記載ください。
（日本語のみの場合でも、参考のため、ご入力ください。）</t>
        </r>
      </text>
    </comment>
    <comment ref="S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クリックしてプルダウンよりご選択ください。</t>
        </r>
      </text>
    </comment>
    <comment ref="A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クリックしてプルダウンよりご選択ください。</t>
        </r>
      </text>
    </comment>
    <comment ref="A22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
</t>
        </r>
      </text>
    </comment>
    <comment ref="A28" authorId="0" shapeId="0">
      <text>
        <r>
          <rPr>
            <b/>
            <sz val="9"/>
            <color indexed="81"/>
            <rFont val="めいり"/>
            <family val="3"/>
            <charset val="128"/>
          </rPr>
          <t>入力の際、なるべく改行はしないようご協力
お願いいたします。</t>
        </r>
      </text>
    </comment>
    <comment ref="A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クリックしてプルダウンよりご選択ください。</t>
        </r>
      </text>
    </comment>
  </commentList>
</comments>
</file>

<file path=xl/comments10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ファイル名は「image9」に変更をお願いします。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11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ファイル名は「image10」に変更をお願いします。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12.xml><?xml version="1.0" encoding="utf-8"?>
<comments xmlns="http://schemas.openxmlformats.org/spreadsheetml/2006/main">
  <authors>
    <author>作成者</author>
  </authors>
  <commentList>
    <comment ref="A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「個」は単位として汎用性が高く、英語などでは対象物によって焼くが異なるため翻訳が難しい。</t>
        </r>
      </text>
    </comment>
    <comment ref="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2016/05/26
「個」を追加。
繁体字以降は「ピース」の行のピンクセルを貼り付けた。</t>
        </r>
      </text>
    </comment>
    <comment ref="A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「個」は単位として汎用性が高く、英語などでは対象物によって焼くが異なるため翻訳が難しい。</t>
        </r>
      </text>
    </comment>
    <comment ref="A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2016/05/26
「個」を追加。
繁体字以降は「ピース」の行のピンクセルを貼り付けた。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ファイル名は「image1」に変更をお願いします。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ファイル名は「image2」に変更をお願いします。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ファイル名は「image3」に変更をお願いします。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ファイル名は「image4」に変更をお願いします。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ファイル名は「image5」に変更をお願いします。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ファイル名は「image6」に変更をお願いします。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ファイル名は「image7」に変更をお願いします。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comments9.xml><?xml version="1.0" encoding="utf-8"?>
<comments xmlns="http://schemas.openxmlformats.org/spreadsheetml/2006/main">
  <authors>
    <author>作成者</author>
  </authors>
  <commentList>
    <comment ref="A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【分類ガイド】
＊米穀、穀類加工品：
　玄米、精米、米加工品(米菓、調理冷凍米飯、パックライスを除く)、もち、パン粉、麩、麦茶
＊野菜・果実、野菜加工品・果実加工品：きのこ類、野菜ジュース、ジャム、果実飲料原料
＊生鮮肉類、肉製品：ハム、ソーセージ、ベーコン
＊水産食品、水産加工食品：かまぼこ、魚肉ソーセージ、鰹節
＊菓子類：米菓、ビスケット類、和生菓子、洋生菓子、スナック菓子
＊調味料及びスープ：食塩、みそ、しょうゆ、ソース、ドレッシング
＊調理食品：
　調理冷凍食品(フライ、ハンバーグ等)、チルド食品(ハンバーグ、ギョウザ等)、
　レトルトパウチ食品(カレー、パスタソース等)
＊アルコールを含まない飲料：果実飲料、コーヒー飲料、茶系飲料、豆乳
＊アルコールを含む飲料：清酒、ビール、果実酒</t>
        </r>
      </text>
    </comment>
    <comment ref="A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商品画像貼付。
灰色の枠に収まるように画像を張り付けてください。
※縦横比：16：9か3：2で横長のもの
 （3：2の場合上下がカットされます。）
　画像サイズ：横サイズが800px以上のもの
　ファイル形式：JPG
※画像ファイルは別途提出してください。
　ファイル名は「image8」に変更をお願いします。
</t>
        </r>
      </text>
    </commen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M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輸送期間を差し引いても現地で十分な期間、販売可能（消費期限が過ぎていない）な商品かをバイヤーが判断できるよう、消費期限の記載をお願いいたします。
</t>
        </r>
      </text>
    </comment>
    <comment ref="A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
セルをクリックすると右に▼が表示されます。
▼をクリックしてリストから該当項目を選択してください。</t>
        </r>
      </text>
    </comment>
    <comment ref="A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入力の際、なるべく改行はしないようご協力
お願いいたします。</t>
        </r>
      </text>
    </comment>
    <comment ref="M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  <comment ref="AC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プルダウンよりお選びください。
セルをクリックすると右に▼が表示されます。
▼をクリックしてリストから該当項目を選択してください。</t>
        </r>
      </text>
    </comment>
  </commentList>
</comments>
</file>

<file path=xl/sharedStrings.xml><?xml version="1.0" encoding="utf-8"?>
<sst xmlns="http://schemas.openxmlformats.org/spreadsheetml/2006/main" count="2244" uniqueCount="554">
  <si>
    <t>企業Ｎｏ．</t>
    <rPh sb="0" eb="2">
      <t>キギョウ</t>
    </rPh>
    <phoneticPr fontId="2"/>
  </si>
  <si>
    <t>幅</t>
    <rPh sb="0" eb="1">
      <t>ハバ</t>
    </rPh>
    <phoneticPr fontId="2"/>
  </si>
  <si>
    <t>奥行き</t>
    <rPh sb="0" eb="2">
      <t>オクユ</t>
    </rPh>
    <phoneticPr fontId="2"/>
  </si>
  <si>
    <t>高さ</t>
    <rPh sb="0" eb="1">
      <t>タカ</t>
    </rPh>
    <phoneticPr fontId="2"/>
  </si>
  <si>
    <t>重量</t>
    <rPh sb="0" eb="2">
      <t>ジュウリョウ</t>
    </rPh>
    <phoneticPr fontId="2"/>
  </si>
  <si>
    <t>円</t>
    <rPh sb="0" eb="1">
      <t>エン</t>
    </rPh>
    <phoneticPr fontId="2"/>
  </si>
  <si>
    <t>重量</t>
    <rPh sb="0" eb="2">
      <t>ジュウリョウ</t>
    </rPh>
    <phoneticPr fontId="1"/>
  </si>
  <si>
    <t>品種・品目</t>
    <rPh sb="0" eb="2">
      <t>ヒンシュ</t>
    </rPh>
    <rPh sb="3" eb="5">
      <t>ヒンモク</t>
    </rPh>
    <phoneticPr fontId="1"/>
  </si>
  <si>
    <t>長さ</t>
    <rPh sb="0" eb="1">
      <t>ナガ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</si>
  <si>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</si>
  <si>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</si>
  <si>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本</t>
    <rPh sb="0" eb="1">
      <t>ホン</t>
    </rPh>
    <phoneticPr fontId="1"/>
  </si>
  <si>
    <t>箱</t>
    <rPh sb="0" eb="1">
      <t>ハコ</t>
    </rPh>
    <phoneticPr fontId="1"/>
  </si>
  <si>
    <t>Description</t>
    <phoneticPr fontId="2"/>
  </si>
  <si>
    <t>JPY</t>
    <phoneticPr fontId="2"/>
  </si>
  <si>
    <t>賞味期限_単位</t>
    <rPh sb="0" eb="2">
      <t>ショウミ</t>
    </rPh>
    <rPh sb="2" eb="4">
      <t>キゲン</t>
    </rPh>
    <rPh sb="5" eb="7">
      <t>タンイ</t>
    </rPh>
    <phoneticPr fontId="1"/>
  </si>
  <si>
    <t>包</t>
    <rPh sb="0" eb="1">
      <t>ツツ</t>
    </rPh>
    <phoneticPr fontId="1"/>
  </si>
  <si>
    <t>※JETRO記入欄  企業No.</t>
    <rPh sb="11" eb="13">
      <t>キギョウ</t>
    </rPh>
    <phoneticPr fontId="2"/>
  </si>
  <si>
    <t>英語</t>
    <rPh sb="0" eb="2">
      <t>エイゴ</t>
    </rPh>
    <phoneticPr fontId="1"/>
  </si>
  <si>
    <t>専任の輸出担当者を設置している</t>
  </si>
  <si>
    <t>専任ではないが担当者を設置している</t>
  </si>
  <si>
    <t>今後担当者を設置する予定</t>
  </si>
  <si>
    <t>今のところ設置する予定はない</t>
  </si>
  <si>
    <t>Have part-time staff in charge of export</t>
  </si>
  <si>
    <t>Planning to have staff in charge of export</t>
  </si>
  <si>
    <t>No plan to have staff in charge of export</t>
  </si>
  <si>
    <t>No.</t>
    <phoneticPr fontId="2"/>
  </si>
  <si>
    <t>Manufacturing</t>
    <phoneticPr fontId="1"/>
  </si>
  <si>
    <t>Retail</t>
    <phoneticPr fontId="1"/>
  </si>
  <si>
    <t>Trading</t>
    <phoneticPr fontId="1"/>
  </si>
  <si>
    <t>Address</t>
    <phoneticPr fontId="1"/>
  </si>
  <si>
    <t>Company website</t>
    <phoneticPr fontId="1"/>
  </si>
  <si>
    <t>日本語</t>
    <rPh sb="0" eb="3">
      <t>ニホンゴ</t>
    </rPh>
    <phoneticPr fontId="1"/>
  </si>
  <si>
    <t>　　　　　</t>
    <phoneticPr fontId="1"/>
  </si>
  <si>
    <t>〒</t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</si>
  <si>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</si>
  <si>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</si>
  <si>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</si>
  <si>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</si>
  <si>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</si>
  <si>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</si>
  <si>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</si>
  <si>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</si>
  <si>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プルダウンよりお選びください</t>
    <rPh sb="8" eb="9">
      <t>エラ</t>
    </rPh>
    <phoneticPr fontId="1"/>
  </si>
  <si>
    <t>内容量</t>
    <rPh sb="0" eb="3">
      <t>ナイヨウリョウ</t>
    </rPh>
    <phoneticPr fontId="1"/>
  </si>
  <si>
    <t>「その他」の場合</t>
    <rPh sb="3" eb="4">
      <t>タ</t>
    </rPh>
    <rPh sb="6" eb="8">
      <t>バアイ</t>
    </rPh>
    <phoneticPr fontId="1"/>
  </si>
  <si>
    <t>Wholesale</t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</si>
  <si>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</si>
  <si>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</si>
  <si>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No.</t>
    <phoneticPr fontId="2"/>
  </si>
  <si>
    <t>Product No.</t>
    <phoneticPr fontId="1"/>
  </si>
  <si>
    <t>Quantity per case</t>
    <phoneticPr fontId="1"/>
  </si>
  <si>
    <t>Size per product</t>
    <phoneticPr fontId="2"/>
  </si>
  <si>
    <t>賞味期限_前</t>
    <rPh sb="0" eb="2">
      <t>ショウミ</t>
    </rPh>
    <rPh sb="2" eb="4">
      <t>キゲン</t>
    </rPh>
    <rPh sb="5" eb="6">
      <t>マエ</t>
    </rPh>
    <phoneticPr fontId="1"/>
  </si>
  <si>
    <t>男女両方</t>
    <rPh sb="0" eb="2">
      <t>ダンジョ</t>
    </rPh>
    <rPh sb="2" eb="4">
      <t>リョウホウ</t>
    </rPh>
    <phoneticPr fontId="1"/>
  </si>
  <si>
    <t>~</t>
    <phoneticPr fontId="1"/>
  </si>
  <si>
    <t>Minimum lot for order</t>
    <phoneticPr fontId="1"/>
  </si>
  <si>
    <t/>
  </si>
  <si>
    <t>Width</t>
    <phoneticPr fontId="2"/>
  </si>
  <si>
    <t>Depth</t>
    <phoneticPr fontId="2"/>
  </si>
  <si>
    <t>Height</t>
    <phoneticPr fontId="2"/>
  </si>
  <si>
    <t>Weight</t>
    <phoneticPr fontId="2"/>
  </si>
  <si>
    <t>Capacity</t>
    <phoneticPr fontId="1"/>
  </si>
  <si>
    <t>We can make shipments during all seasons.</t>
    <phoneticPr fontId="1"/>
  </si>
  <si>
    <t>We can make shipments during the following term.</t>
    <phoneticPr fontId="1"/>
  </si>
  <si>
    <t>ケース</t>
  </si>
  <si>
    <t>ロット</t>
  </si>
  <si>
    <t>ラベル</t>
  </si>
  <si>
    <t>cm</t>
  </si>
  <si>
    <t>mg</t>
  </si>
  <si>
    <t>ml</t>
  </si>
  <si>
    <t>mm</t>
  </si>
  <si>
    <t>g</t>
  </si>
  <si>
    <t>kg</t>
  </si>
  <si>
    <t>カートン</t>
  </si>
  <si>
    <t>繁体字</t>
    <rPh sb="0" eb="3">
      <t>ハンタイジ</t>
    </rPh>
    <phoneticPr fontId="1"/>
  </si>
  <si>
    <t>Normal</t>
  </si>
  <si>
    <t>天</t>
    <rPh sb="0" eb="1">
      <t>テン</t>
    </rPh>
    <phoneticPr fontId="1"/>
  </si>
  <si>
    <t>肉/肉類的加工品</t>
  </si>
  <si>
    <t>Cold</t>
  </si>
  <si>
    <t>月</t>
    <rPh sb="0" eb="1">
      <t>ツキ</t>
    </rPh>
    <phoneticPr fontId="1"/>
  </si>
  <si>
    <t>包</t>
  </si>
  <si>
    <t>Have full-time staff in charge of export</t>
  </si>
  <si>
    <t>男人</t>
    <rPh sb="0" eb="1">
      <t>ダン</t>
    </rPh>
    <rPh sb="1" eb="2">
      <t>ジン</t>
    </rPh>
    <phoneticPr fontId="1"/>
  </si>
  <si>
    <t>酪農產品/雞蛋/雞蛋加工品</t>
  </si>
  <si>
    <t>Frozen</t>
  </si>
  <si>
    <t>盒</t>
  </si>
  <si>
    <t>女人</t>
  </si>
  <si>
    <t>魚貝類/魚貝類加工品</t>
  </si>
  <si>
    <t>紙盒</t>
  </si>
  <si>
    <t>男人女人都</t>
    <rPh sb="1" eb="2">
      <t>ニン</t>
    </rPh>
    <rPh sb="3" eb="4">
      <t>ニン</t>
    </rPh>
    <phoneticPr fontId="1"/>
  </si>
  <si>
    <t>穀類/穀類加工品</t>
  </si>
  <si>
    <t>米/米加工品</t>
  </si>
  <si>
    <t>蔬菜‧水果/蔬菜水果加工品</t>
  </si>
  <si>
    <t>糖類/糖類加工品/蜂蜜</t>
  </si>
  <si>
    <t>咖啡/可可亞/香辛料類</t>
  </si>
  <si>
    <t>茶葉</t>
  </si>
  <si>
    <t>調味料</t>
  </si>
  <si>
    <t>日本清酒</t>
  </si>
  <si>
    <t>Shochu</t>
  </si>
  <si>
    <t>燒酒</t>
  </si>
  <si>
    <t>其他含酒精的飲料</t>
  </si>
  <si>
    <t>不含酒精飲料</t>
  </si>
  <si>
    <t>其他的加工品</t>
  </si>
  <si>
    <t>肉/肉类加工品</t>
  </si>
  <si>
    <t>乳制品/禽蛋/禽蛋加工品</t>
  </si>
  <si>
    <t>鱼贝类/鱼贝类加工品</t>
  </si>
  <si>
    <t>粮食/粮食加工品</t>
  </si>
  <si>
    <t>大米/大米加工品</t>
  </si>
  <si>
    <t>蔬菜・水果/蔬菜・水果加工品</t>
  </si>
  <si>
    <t>糖类/糖类加工品/蜂蜜</t>
  </si>
  <si>
    <t>咖啡/可可/香辛料类</t>
  </si>
  <si>
    <t>茶叶</t>
  </si>
  <si>
    <t>调味料</t>
  </si>
  <si>
    <t>其他加工产品</t>
  </si>
  <si>
    <t>清酒</t>
  </si>
  <si>
    <t>烧酒</t>
  </si>
  <si>
    <t>其他酒精饮料</t>
  </si>
  <si>
    <t>非酒精饮料</t>
  </si>
  <si>
    <t>韓国語</t>
    <rPh sb="0" eb="3">
      <t>カンコクゴ</t>
    </rPh>
    <phoneticPr fontId="1"/>
  </si>
  <si>
    <t>ポルトガル語</t>
    <rPh sb="5" eb="6">
      <t>ゴ</t>
    </rPh>
    <phoneticPr fontId="1"/>
  </si>
  <si>
    <t>常温</t>
    <phoneticPr fontId="1"/>
  </si>
  <si>
    <t>冷藏</t>
    <phoneticPr fontId="1"/>
  </si>
  <si>
    <t>冷冻</t>
    <phoneticPr fontId="1"/>
  </si>
  <si>
    <t>日</t>
  </si>
  <si>
    <t>月</t>
  </si>
  <si>
    <t>年</t>
  </si>
  <si>
    <t>条</t>
  </si>
  <si>
    <t>箱</t>
  </si>
  <si>
    <t>纸盒</t>
  </si>
  <si>
    <t>韓国語</t>
    <rPh sb="0" eb="3">
      <t>カンコクゴ</t>
    </rPh>
    <phoneticPr fontId="1"/>
  </si>
  <si>
    <t>ポルトガル語</t>
    <rPh sb="5" eb="6">
      <t>ゴ</t>
    </rPh>
    <phoneticPr fontId="1"/>
  </si>
  <si>
    <t>请在下拉菜单中选择</t>
    <phoneticPr fontId="1"/>
  </si>
  <si>
    <t>可应对</t>
    <phoneticPr fontId="1"/>
  </si>
  <si>
    <t>不可应对</t>
    <phoneticPr fontId="1"/>
  </si>
  <si>
    <t>设置专门的出口负责人</t>
  </si>
  <si>
    <t>设置非专门的负责人</t>
  </si>
  <si>
    <t>预计在今后设置负责人</t>
  </si>
  <si>
    <t>现暂无设置计划</t>
  </si>
  <si>
    <t>男</t>
    <phoneticPr fontId="1"/>
  </si>
  <si>
    <t>女</t>
    <phoneticPr fontId="1"/>
  </si>
  <si>
    <t>男女皆可</t>
    <phoneticPr fontId="1"/>
  </si>
  <si>
    <t>육류, 육류를 이용한 가공품</t>
  </si>
  <si>
    <t>유제품, 달걀류가공품</t>
  </si>
  <si>
    <t>어패류, 어패류 가공품</t>
  </si>
  <si>
    <t>곡류, 곡류 등 가공품</t>
  </si>
  <si>
    <t>쌀, 쌀 가공품</t>
  </si>
  <si>
    <t>채소, 과일, 채소・과일 가공품</t>
  </si>
  <si>
    <t>당류, 당류 가공품, 꿀</t>
  </si>
  <si>
    <t>커피, 코코아, 향신료류</t>
  </si>
  <si>
    <t>찻잎</t>
  </si>
  <si>
    <t>조미료</t>
  </si>
  <si>
    <t>그 외 가공품</t>
  </si>
  <si>
    <t>청주</t>
  </si>
  <si>
    <t>소주</t>
  </si>
  <si>
    <t>그 외 알코올음료</t>
  </si>
  <si>
    <t>비 알코올음료</t>
  </si>
  <si>
    <t>상온</t>
  </si>
  <si>
    <t>냉장</t>
  </si>
  <si>
    <t>냉동</t>
  </si>
  <si>
    <t>일</t>
  </si>
  <si>
    <t>개월</t>
  </si>
  <si>
    <t>년</t>
  </si>
  <si>
    <t>케이스</t>
  </si>
  <si>
    <t>개</t>
  </si>
  <si>
    <t>상자</t>
  </si>
  <si>
    <t>포</t>
  </si>
  <si>
    <t>카톤</t>
    <phoneticPr fontId="1"/>
  </si>
  <si>
    <t>풀다운으로부터 선택하십시오</t>
  </si>
  <si>
    <t>대응 가능</t>
  </si>
  <si>
    <t>대응 불가능</t>
  </si>
  <si>
    <t>전임수출담당자를 지정하고 있음</t>
    <phoneticPr fontId="1"/>
  </si>
  <si>
    <t>전임은 아니지만 담당자를 지정하고 있음</t>
  </si>
  <si>
    <t>앞으로 담당자를 지정할 예정</t>
  </si>
  <si>
    <t>현재 지정할 예정 없음</t>
    <phoneticPr fontId="1"/>
  </si>
  <si>
    <t>남자</t>
  </si>
  <si>
    <t>여자</t>
  </si>
  <si>
    <t>남녀 모두</t>
  </si>
  <si>
    <t>Carnes/ produtos processados com carne</t>
  </si>
  <si>
    <t xml:space="preserve">Laticínios/ ovos de aves/ ovos processados </t>
  </si>
  <si>
    <t xml:space="preserve">Peixes e frutos do mar/ peixes e frutos do mar processados </t>
  </si>
  <si>
    <t>Grãos/ grãos processados</t>
  </si>
  <si>
    <t>Arroz/ arroz processado</t>
  </si>
  <si>
    <t>Hortaliças, frutas/ produtos hortofrutícolas processados</t>
  </si>
  <si>
    <t>Açúcar/ açúcar processado/ mel</t>
  </si>
  <si>
    <t>Café/ cacau/ especiarias</t>
  </si>
  <si>
    <t>Folhas de chá</t>
  </si>
  <si>
    <t>Temperos</t>
  </si>
  <si>
    <t>Outros produtos processados</t>
  </si>
  <si>
    <t>Sakê refinado</t>
  </si>
  <si>
    <t>Bebidas alcoólicas destiladas</t>
  </si>
  <si>
    <t>Outras bebidas alcoólicas</t>
  </si>
  <si>
    <t>Bebidas não alcoólicas</t>
  </si>
  <si>
    <t>Temperatura normal</t>
  </si>
  <si>
    <t>Refrigeração</t>
  </si>
  <si>
    <t>Congelação</t>
  </si>
  <si>
    <t>dia(s)</t>
  </si>
  <si>
    <t>mês(es)</t>
  </si>
  <si>
    <t>ano(s)</t>
  </si>
  <si>
    <t>Caixa</t>
  </si>
  <si>
    <t>Unidade</t>
  </si>
  <si>
    <t>Invólucro</t>
  </si>
  <si>
    <t xml:space="preserve">Caixa </t>
  </si>
  <si>
    <t>Caixa de papelão</t>
  </si>
  <si>
    <t>Selecione pelo menu suspenso</t>
  </si>
  <si>
    <t>Possível</t>
  </si>
  <si>
    <t>Não é possível</t>
  </si>
  <si>
    <t>Há encarregado de exportação a tempo integral</t>
  </si>
  <si>
    <t>Há encarregado de exportação, mas não em tempo integral</t>
  </si>
  <si>
    <t>Previsão de colocar encarregado futuramente</t>
  </si>
  <si>
    <t>Sem previsão de colocar encarregado no momento</t>
  </si>
  <si>
    <t>Masculino</t>
  </si>
  <si>
    <t>Feminino</t>
  </si>
  <si>
    <t>Masc. e fem.</t>
  </si>
  <si>
    <r>
      <t xml:space="preserve">貴社・団体名(正式名称)
</t>
    </r>
    <r>
      <rPr>
        <b/>
        <sz val="10"/>
        <color indexed="10"/>
        <rFont val="メイリオ"/>
        <family val="3"/>
        <charset val="128"/>
      </rPr>
      <t>（必須）</t>
    </r>
    <rPh sb="14" eb="16">
      <t>ヒッス</t>
    </rPh>
    <phoneticPr fontId="2"/>
  </si>
  <si>
    <r>
      <t>商品名</t>
    </r>
    <r>
      <rPr>
        <b/>
        <sz val="9"/>
        <color indexed="10"/>
        <rFont val="メイリオ"/>
        <family val="3"/>
        <charset val="128"/>
      </rPr>
      <t>（必須）</t>
    </r>
    <rPh sb="0" eb="3">
      <t>ショウヒンメイ</t>
    </rPh>
    <rPh sb="4" eb="6">
      <t>ヒッス</t>
    </rPh>
    <phoneticPr fontId="2"/>
  </si>
  <si>
    <r>
      <t>品種・品目</t>
    </r>
    <r>
      <rPr>
        <b/>
        <sz val="9"/>
        <color indexed="10"/>
        <rFont val="メイリオ"/>
        <family val="3"/>
        <charset val="128"/>
      </rPr>
      <t>（必須）</t>
    </r>
    <rPh sb="0" eb="2">
      <t>ヒンシュ</t>
    </rPh>
    <rPh sb="3" eb="5">
      <t>ヒンモク</t>
    </rPh>
    <rPh sb="6" eb="8">
      <t>ヒッス</t>
    </rPh>
    <phoneticPr fontId="2"/>
  </si>
  <si>
    <t>日本語</t>
    <rPh sb="0" eb="3">
      <t>ニホンゴ</t>
    </rPh>
    <phoneticPr fontId="1"/>
  </si>
  <si>
    <r>
      <t xml:space="preserve">都道府県
</t>
    </r>
    <r>
      <rPr>
        <sz val="6"/>
        <color indexed="8"/>
        <rFont val="メイリオ"/>
        <family val="3"/>
        <charset val="128"/>
      </rPr>
      <t>(例：東京都）</t>
    </r>
    <rPh sb="0" eb="2">
      <t>トドウ</t>
    </rPh>
    <rPh sb="2" eb="4">
      <t>フケン</t>
    </rPh>
    <rPh sb="6" eb="7">
      <t>レイ</t>
    </rPh>
    <rPh sb="8" eb="11">
      <t>トウキョウト</t>
    </rPh>
    <phoneticPr fontId="1"/>
  </si>
  <si>
    <r>
      <t xml:space="preserve">市区町村
</t>
    </r>
    <r>
      <rPr>
        <sz val="6"/>
        <color indexed="8"/>
        <rFont val="メイリオ"/>
        <family val="3"/>
        <charset val="128"/>
      </rPr>
      <t>（例：港区）</t>
    </r>
    <rPh sb="0" eb="2">
      <t>シク</t>
    </rPh>
    <rPh sb="2" eb="4">
      <t>チョウソン</t>
    </rPh>
    <rPh sb="6" eb="7">
      <t>レイ</t>
    </rPh>
    <rPh sb="8" eb="9">
      <t>ミナト</t>
    </rPh>
    <rPh sb="9" eb="10">
      <t>ク</t>
    </rPh>
    <phoneticPr fontId="1"/>
  </si>
  <si>
    <r>
      <t xml:space="preserve">町名番地
</t>
    </r>
    <r>
      <rPr>
        <sz val="5"/>
        <color indexed="8"/>
        <rFont val="メイリオ"/>
        <family val="3"/>
        <charset val="128"/>
      </rPr>
      <t>（例：赤坂1丁目12-32）</t>
    </r>
    <rPh sb="0" eb="2">
      <t>チョウメイ</t>
    </rPh>
    <rPh sb="2" eb="4">
      <t>バンチ</t>
    </rPh>
    <rPh sb="6" eb="7">
      <t>レイ</t>
    </rPh>
    <rPh sb="8" eb="10">
      <t>アカサカ</t>
    </rPh>
    <rPh sb="11" eb="13">
      <t>チョウメ</t>
    </rPh>
    <phoneticPr fontId="1"/>
  </si>
  <si>
    <r>
      <t>ビル名等</t>
    </r>
    <r>
      <rPr>
        <sz val="5"/>
        <color indexed="8"/>
        <rFont val="メイリオ"/>
        <family val="3"/>
        <charset val="128"/>
      </rPr>
      <t xml:space="preserve">
（例：アーク森ビル）</t>
    </r>
    <rPh sb="2" eb="3">
      <t>メイ</t>
    </rPh>
    <rPh sb="3" eb="4">
      <t>トウ</t>
    </rPh>
    <rPh sb="6" eb="7">
      <t>レイ</t>
    </rPh>
    <rPh sb="11" eb="12">
      <t>モリ</t>
    </rPh>
    <phoneticPr fontId="1"/>
  </si>
  <si>
    <t>コンテナ</t>
    <phoneticPr fontId="1"/>
  </si>
  <si>
    <t>集裝箱</t>
    <phoneticPr fontId="1"/>
  </si>
  <si>
    <t>集装箱</t>
    <phoneticPr fontId="1"/>
  </si>
  <si>
    <t>簡体字</t>
    <rPh sb="0" eb="3">
      <t>カンタイジ</t>
    </rPh>
    <phoneticPr fontId="1"/>
  </si>
  <si>
    <t>簡体字</t>
    <rPh sb="0" eb="3">
      <t>カンタイジ</t>
    </rPh>
    <phoneticPr fontId="1"/>
  </si>
  <si>
    <t>英語</t>
    <rPh sb="0" eb="2">
      <t>エイゴ</t>
    </rPh>
    <phoneticPr fontId="1"/>
  </si>
  <si>
    <t>컨테이너</t>
    <phoneticPr fontId="1"/>
  </si>
  <si>
    <t>recipiente</t>
    <phoneticPr fontId="1"/>
  </si>
  <si>
    <t>kg</t>
    <phoneticPr fontId="1"/>
  </si>
  <si>
    <t>g</t>
    <phoneticPr fontId="1"/>
  </si>
  <si>
    <r>
      <rPr>
        <sz val="9"/>
        <color indexed="8"/>
        <rFont val="ＭＳ Ｐゴシック"/>
        <family val="3"/>
        <charset val="128"/>
      </rPr>
      <t>동물성</t>
    </r>
    <r>
      <rPr>
        <sz val="9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유지</t>
    </r>
    <r>
      <rPr>
        <sz val="9"/>
        <color indexed="8"/>
        <rFont val="ＭＳ Ｐゴシック"/>
        <family val="3"/>
        <charset val="128"/>
      </rPr>
      <t>/</t>
    </r>
    <r>
      <rPr>
        <sz val="9"/>
        <color indexed="8"/>
        <rFont val="ＭＳ Ｐゴシック"/>
        <family val="3"/>
        <charset val="128"/>
      </rPr>
      <t>식물성</t>
    </r>
    <r>
      <rPr>
        <sz val="9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유지</t>
    </r>
    <phoneticPr fontId="1"/>
  </si>
  <si>
    <r>
      <rPr>
        <sz val="9"/>
        <color indexed="8"/>
        <rFont val="ＭＳ Ｐゴシック"/>
        <family val="3"/>
        <charset val="128"/>
      </rPr>
      <t>动,</t>
    </r>
    <r>
      <rPr>
        <sz val="9"/>
        <color indexed="8"/>
        <rFont val="ＭＳ Ｐゴシック"/>
        <family val="3"/>
        <charset val="128"/>
      </rPr>
      <t>植物油</t>
    </r>
    <phoneticPr fontId="1"/>
  </si>
  <si>
    <t>動,植物油</t>
    <phoneticPr fontId="1"/>
  </si>
  <si>
    <t>Animal e óleo vegetal</t>
    <phoneticPr fontId="1"/>
  </si>
  <si>
    <t>従業員数</t>
    <rPh sb="0" eb="3">
      <t>ジュウギョウイン</t>
    </rPh>
    <rPh sb="3" eb="4">
      <t>スウ</t>
    </rPh>
    <phoneticPr fontId="1"/>
  </si>
  <si>
    <r>
      <t xml:space="preserve">最低ロット </t>
    </r>
    <r>
      <rPr>
        <b/>
        <sz val="9"/>
        <color indexed="10"/>
        <rFont val="メイリオ"/>
        <family val="3"/>
        <charset val="128"/>
      </rPr>
      <t>（必須）</t>
    </r>
    <rPh sb="0" eb="2">
      <t>サイテイ</t>
    </rPh>
    <phoneticPr fontId="1"/>
  </si>
  <si>
    <t>Cliquer et choisir dans la liste déroulante</t>
  </si>
  <si>
    <t>Viande/produits transformés contenant de la viande</t>
  </si>
  <si>
    <t>Produits laitiers/œufs/produits transformés à base d'œufs</t>
  </si>
  <si>
    <t>Poissons et fruits de mer/produits transformés à base de poissons et fruits de mer</t>
  </si>
  <si>
    <t>Céréales/produits transformés à base de céréales</t>
  </si>
  <si>
    <t>Riz/produits transformés à base de riz</t>
  </si>
  <si>
    <t>Fruits et légumes/produits transformés à base de fruits et légumes</t>
  </si>
  <si>
    <t>Sucre/produits transformés à base de sucre/miel</t>
  </si>
  <si>
    <t>Café/cacao/épices</t>
  </si>
  <si>
    <t>Feuilles de thé</t>
  </si>
  <si>
    <t>Condiments</t>
  </si>
  <si>
    <t>Saké</t>
  </si>
  <si>
    <t>Autres boissons alcoolisées</t>
  </si>
  <si>
    <t>Autres produits transformés</t>
  </si>
  <si>
    <t>Huiles animales et végétales</t>
    <phoneticPr fontId="1"/>
  </si>
  <si>
    <t>仏語</t>
    <rPh sb="0" eb="1">
      <t>フツ</t>
    </rPh>
    <rPh sb="1" eb="2">
      <t>ゴ</t>
    </rPh>
    <phoneticPr fontId="1"/>
  </si>
  <si>
    <t>Température ambiante</t>
    <phoneticPr fontId="1"/>
  </si>
  <si>
    <t>Réfrigération</t>
    <phoneticPr fontId="1"/>
  </si>
  <si>
    <t>Congélation</t>
    <phoneticPr fontId="1"/>
  </si>
  <si>
    <t>jour</t>
  </si>
  <si>
    <t>mois</t>
  </si>
  <si>
    <t>année</t>
  </si>
  <si>
    <t>Bouteille</t>
  </si>
  <si>
    <t>Caisse</t>
  </si>
  <si>
    <t>Paquet</t>
  </si>
  <si>
    <t>Étui</t>
  </si>
  <si>
    <t>Carton</t>
  </si>
  <si>
    <t>Container</t>
  </si>
  <si>
    <t>Choisir dans la liste déroulante</t>
  </si>
  <si>
    <t>Possible</t>
  </si>
  <si>
    <t>Impossible</t>
  </si>
  <si>
    <t>Personnel en charge de l'export à plein-temps</t>
  </si>
  <si>
    <t>Personnel en charge de l'import à temps partiel</t>
  </si>
  <si>
    <t xml:space="preserve">Prévoit d'employer du personnel en charge de l'export </t>
  </si>
  <si>
    <t>Ne prévoit pas d'employer du personnel en charge de l'export</t>
  </si>
  <si>
    <t>Hommes</t>
  </si>
  <si>
    <t>Femmes</t>
  </si>
  <si>
    <t>Hommes et femmes</t>
  </si>
  <si>
    <t>輸出体制（現Verでは不要）</t>
    <rPh sb="0" eb="2">
      <t>ユシュツ</t>
    </rPh>
    <rPh sb="2" eb="4">
      <t>タイセイ</t>
    </rPh>
    <rPh sb="5" eb="6">
      <t>ゲン</t>
    </rPh>
    <rPh sb="11" eb="13">
      <t>フヨウ</t>
    </rPh>
    <phoneticPr fontId="1"/>
  </si>
  <si>
    <t>日本語</t>
    <rPh sb="0" eb="3">
      <t>ニホンゴ</t>
    </rPh>
    <phoneticPr fontId="1"/>
  </si>
  <si>
    <t>Boissons non alcoolisées</t>
    <phoneticPr fontId="1"/>
  </si>
  <si>
    <t>個</t>
    <rPh sb="0" eb="1">
      <t>コ</t>
    </rPh>
    <phoneticPr fontId="1"/>
  </si>
  <si>
    <t>パック</t>
  </si>
  <si>
    <t>パック</t>
    <phoneticPr fontId="1"/>
  </si>
  <si>
    <t>ピース</t>
  </si>
  <si>
    <t>ピース</t>
    <phoneticPr fontId="1"/>
  </si>
  <si>
    <t>piece(s)</t>
    <phoneticPr fontId="1"/>
  </si>
  <si>
    <t>本</t>
    <rPh sb="0" eb="1">
      <t>ホン</t>
    </rPh>
    <phoneticPr fontId="1"/>
  </si>
  <si>
    <t>▼</t>
  </si>
  <si>
    <t>▼</t>
    <phoneticPr fontId="1"/>
  </si>
  <si>
    <t>▼クリックしてプルダウンよりお選びください</t>
    <rPh sb="15" eb="16">
      <t>エラ</t>
    </rPh>
    <phoneticPr fontId="1"/>
  </si>
  <si>
    <t>▼プルダウンよりお選びください</t>
    <rPh sb="9" eb="10">
      <t>エラ</t>
    </rPh>
    <phoneticPr fontId="1"/>
  </si>
  <si>
    <t>コンテナ</t>
  </si>
  <si>
    <t>ラベル</t>
    <phoneticPr fontId="1"/>
  </si>
  <si>
    <r>
      <t>原材料、添加物　※内容量の多いものから順に記載</t>
    </r>
    <r>
      <rPr>
        <b/>
        <sz val="9"/>
        <color indexed="10"/>
        <rFont val="メイリオ"/>
        <family val="3"/>
        <charset val="128"/>
      </rPr>
      <t>（必須）</t>
    </r>
    <rPh sb="0" eb="3">
      <t>ゲンザイリョウ</t>
    </rPh>
    <rPh sb="4" eb="7">
      <t>テンカブツ</t>
    </rPh>
    <rPh sb="9" eb="12">
      <t>ナイヨウリョウ</t>
    </rPh>
    <rPh sb="13" eb="14">
      <t>オオ</t>
    </rPh>
    <rPh sb="19" eb="20">
      <t>ジュン</t>
    </rPh>
    <rPh sb="21" eb="23">
      <t>キサイ</t>
    </rPh>
    <rPh sb="24" eb="26">
      <t>ヒッス</t>
    </rPh>
    <phoneticPr fontId="2"/>
  </si>
  <si>
    <t>ISO</t>
    <phoneticPr fontId="1"/>
  </si>
  <si>
    <t>ISO9001</t>
    <phoneticPr fontId="1"/>
  </si>
  <si>
    <t>ISO22000</t>
    <phoneticPr fontId="1"/>
  </si>
  <si>
    <t>EU-HACCP</t>
    <phoneticPr fontId="1"/>
  </si>
  <si>
    <t>GAP</t>
    <phoneticPr fontId="26"/>
  </si>
  <si>
    <t>賞味期限_新</t>
    <rPh sb="0" eb="2">
      <t>ショウミ</t>
    </rPh>
    <rPh sb="2" eb="4">
      <t>キゲン</t>
    </rPh>
    <rPh sb="5" eb="6">
      <t>シン</t>
    </rPh>
    <phoneticPr fontId="1"/>
  </si>
  <si>
    <t>HACCP</t>
    <phoneticPr fontId="1"/>
  </si>
  <si>
    <t>品質保持期限</t>
    <rPh sb="0" eb="2">
      <t>ヒンシツ</t>
    </rPh>
    <rPh sb="2" eb="4">
      <t>ホジ</t>
    </rPh>
    <rPh sb="4" eb="6">
      <t>キゲン</t>
    </rPh>
    <phoneticPr fontId="1"/>
  </si>
  <si>
    <t>▼</t>
    <phoneticPr fontId="1"/>
  </si>
  <si>
    <t>賞味期限</t>
    <rPh sb="0" eb="2">
      <t>ショウミ</t>
    </rPh>
    <rPh sb="2" eb="4">
      <t>キゲン</t>
    </rPh>
    <phoneticPr fontId="1"/>
  </si>
  <si>
    <t>消費期限</t>
    <rPh sb="0" eb="2">
      <t>ショウヒ</t>
    </rPh>
    <rPh sb="2" eb="4">
      <t>キゲン</t>
    </rPh>
    <phoneticPr fontId="1"/>
  </si>
  <si>
    <t>品質保持期限</t>
    <rPh sb="0" eb="2">
      <t>ヒンシツ</t>
    </rPh>
    <rPh sb="2" eb="4">
      <t>ホジ</t>
    </rPh>
    <rPh sb="4" eb="6">
      <t>キゲン</t>
    </rPh>
    <phoneticPr fontId="1"/>
  </si>
  <si>
    <t>▼</t>
    <phoneticPr fontId="1"/>
  </si>
  <si>
    <t>賞味期限</t>
    <rPh sb="0" eb="2">
      <t>ショウミ</t>
    </rPh>
    <rPh sb="2" eb="4">
      <t>キゲン</t>
    </rPh>
    <phoneticPr fontId="1"/>
  </si>
  <si>
    <t>消費期限</t>
    <rPh sb="0" eb="2">
      <t>ショウヒ</t>
    </rPh>
    <rPh sb="2" eb="4">
      <t>キゲン</t>
    </rPh>
    <phoneticPr fontId="1"/>
  </si>
  <si>
    <t>best before</t>
    <phoneticPr fontId="1"/>
  </si>
  <si>
    <t>use by date</t>
    <phoneticPr fontId="1"/>
  </si>
  <si>
    <r>
      <t>消費期限</t>
    </r>
    <r>
      <rPr>
        <b/>
        <sz val="8"/>
        <color indexed="8"/>
        <rFont val="メイリオ"/>
        <family val="3"/>
        <charset val="128"/>
      </rPr>
      <t>(プルダウンよりお選びください）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13" eb="14">
      <t>エラ</t>
    </rPh>
    <rPh sb="21" eb="23">
      <t>ヒッス</t>
    </rPh>
    <phoneticPr fontId="2"/>
  </si>
  <si>
    <r>
      <t>国内標準小売価格 (税抜)</t>
    </r>
    <r>
      <rPr>
        <b/>
        <sz val="9"/>
        <color indexed="10"/>
        <rFont val="メイリオ"/>
        <family val="3"/>
        <charset val="128"/>
      </rPr>
      <t>（必須）</t>
    </r>
    <rPh sb="0" eb="2">
      <t>コクナイ</t>
    </rPh>
    <rPh sb="2" eb="4">
      <t>ヒョウジュン</t>
    </rPh>
    <rPh sb="4" eb="6">
      <t>コウリ</t>
    </rPh>
    <rPh sb="6" eb="8">
      <t>カカク</t>
    </rPh>
    <rPh sb="10" eb="11">
      <t>ゼイ</t>
    </rPh>
    <rPh sb="11" eb="12">
      <t>ヌ</t>
    </rPh>
    <phoneticPr fontId="2"/>
  </si>
  <si>
    <t>ケース</t>
    <phoneticPr fontId="1"/>
  </si>
  <si>
    <t>piece(s)</t>
  </si>
  <si>
    <t>Export experience</t>
    <phoneticPr fontId="2"/>
  </si>
  <si>
    <t>Organic certification</t>
    <phoneticPr fontId="26"/>
  </si>
  <si>
    <t>Halal</t>
    <phoneticPr fontId="26"/>
  </si>
  <si>
    <t>other kinds of HACCP</t>
    <phoneticPr fontId="1"/>
  </si>
  <si>
    <t>Place of production/processing</t>
    <phoneticPr fontId="1"/>
  </si>
  <si>
    <t>U.S.-HACCP</t>
    <phoneticPr fontId="1"/>
  </si>
  <si>
    <t>mg</t>
    <phoneticPr fontId="1"/>
  </si>
  <si>
    <t>塊/片/條</t>
    <phoneticPr fontId="1"/>
  </si>
  <si>
    <t>개</t>
    <phoneticPr fontId="1"/>
  </si>
  <si>
    <r>
      <rPr>
        <sz val="9"/>
        <color indexed="8"/>
        <rFont val="ＭＳ Ｐゴシック"/>
        <family val="3"/>
        <charset val="128"/>
      </rPr>
      <t>块</t>
    </r>
    <r>
      <rPr>
        <sz val="9"/>
        <color indexed="8"/>
        <rFont val="ＭＳ Ｐゴシック"/>
        <family val="3"/>
        <charset val="128"/>
      </rPr>
      <t>/片/条</t>
    </r>
    <phoneticPr fontId="1"/>
  </si>
  <si>
    <t>Unidade</t>
    <phoneticPr fontId="1"/>
  </si>
  <si>
    <t>pièce(s)</t>
    <phoneticPr fontId="1"/>
  </si>
  <si>
    <t>個</t>
    <rPh sb="0" eb="1">
      <t>コ</t>
    </rPh>
    <phoneticPr fontId="1"/>
  </si>
  <si>
    <t>カ月</t>
    <phoneticPr fontId="1"/>
  </si>
  <si>
    <t>カ月</t>
    <rPh sb="1" eb="2">
      <t>ツキ</t>
    </rPh>
    <phoneticPr fontId="1"/>
  </si>
  <si>
    <t>塊/片/條</t>
  </si>
  <si>
    <t>块/片/条</t>
  </si>
  <si>
    <t>pièce(s)</t>
  </si>
  <si>
    <t>Description</t>
    <phoneticPr fontId="2"/>
  </si>
  <si>
    <t>We can label</t>
    <phoneticPr fontId="1"/>
  </si>
  <si>
    <t>We cannot label</t>
    <phoneticPr fontId="1"/>
  </si>
  <si>
    <t>Both Male and Female</t>
    <phoneticPr fontId="1"/>
  </si>
  <si>
    <t>Male</t>
    <phoneticPr fontId="1"/>
  </si>
  <si>
    <t>Female</t>
    <phoneticPr fontId="1"/>
  </si>
  <si>
    <r>
      <t>Retail price in Japan (yen)</t>
    </r>
    <r>
      <rPr>
        <b/>
        <sz val="7"/>
        <rFont val="メイリオ"/>
        <family val="3"/>
        <charset val="128"/>
      </rPr>
      <t xml:space="preserve"> *excluding tax</t>
    </r>
    <phoneticPr fontId="1"/>
  </si>
  <si>
    <r>
      <t>取得済み認証等（ISO、HACCP、GAP、ハラール等）</t>
    </r>
    <r>
      <rPr>
        <b/>
        <sz val="8"/>
        <color indexed="8"/>
        <rFont val="メイリオ"/>
        <family val="3"/>
        <charset val="128"/>
      </rPr>
      <t>(「その他」の場合、下欄に具体的にお書きください）〔複数回答可〕</t>
    </r>
    <rPh sb="0" eb="2">
      <t>シュトク</t>
    </rPh>
    <rPh sb="2" eb="3">
      <t>ズ</t>
    </rPh>
    <rPh sb="4" eb="6">
      <t>ニンショウ</t>
    </rPh>
    <rPh sb="6" eb="7">
      <t>ナド</t>
    </rPh>
    <rPh sb="26" eb="27">
      <t>トウ</t>
    </rPh>
    <rPh sb="32" eb="33">
      <t>タ</t>
    </rPh>
    <rPh sb="35" eb="37">
      <t>バアイ</t>
    </rPh>
    <rPh sb="38" eb="39">
      <t>シタ</t>
    </rPh>
    <rPh sb="39" eb="40">
      <t>ラン</t>
    </rPh>
    <rPh sb="41" eb="44">
      <t>グタイテキ</t>
    </rPh>
    <rPh sb="46" eb="47">
      <t>カ</t>
    </rPh>
    <phoneticPr fontId="1"/>
  </si>
  <si>
    <r>
      <t>英語</t>
    </r>
    <r>
      <rPr>
        <b/>
        <sz val="7"/>
        <color rgb="FFFF0000"/>
        <rFont val="メイリオ"/>
        <family val="3"/>
        <charset val="128"/>
      </rPr>
      <t>（必須）</t>
    </r>
    <rPh sb="0" eb="2">
      <t>エイゴ</t>
    </rPh>
    <phoneticPr fontId="1"/>
  </si>
  <si>
    <r>
      <rPr>
        <b/>
        <sz val="10"/>
        <rFont val="メイリオ"/>
        <family val="3"/>
        <charset val="128"/>
      </rPr>
      <t>本社所在地</t>
    </r>
    <r>
      <rPr>
        <b/>
        <sz val="10"/>
        <color indexed="10"/>
        <rFont val="メイリオ"/>
        <family val="3"/>
        <charset val="128"/>
      </rPr>
      <t>（必須）</t>
    </r>
    <rPh sb="0" eb="2">
      <t>ホンシャ</t>
    </rPh>
    <rPh sb="2" eb="5">
      <t>ショザイチ</t>
    </rPh>
    <rPh sb="6" eb="8">
      <t>ヒッス</t>
    </rPh>
    <phoneticPr fontId="2"/>
  </si>
  <si>
    <t>Discovery Niigata</t>
    <phoneticPr fontId="1"/>
  </si>
  <si>
    <r>
      <t>自社ＰＲ（企業マインド、経営理念、コンプライアンス等）</t>
    </r>
    <r>
      <rPr>
        <b/>
        <sz val="10"/>
        <color indexed="10"/>
        <rFont val="メイリオ"/>
        <family val="3"/>
        <charset val="128"/>
      </rPr>
      <t>（必須）</t>
    </r>
    <rPh sb="0" eb="2">
      <t>ジシャ</t>
    </rPh>
    <rPh sb="5" eb="7">
      <t>キギョウ</t>
    </rPh>
    <rPh sb="12" eb="14">
      <t>ケイエイ</t>
    </rPh>
    <rPh sb="14" eb="16">
      <t>リネン</t>
    </rPh>
    <rPh sb="25" eb="26">
      <t>トウ</t>
    </rPh>
    <rPh sb="28" eb="30">
      <t>ヒッス</t>
    </rPh>
    <phoneticPr fontId="2"/>
  </si>
  <si>
    <t>輸出先国</t>
    <rPh sb="0" eb="2">
      <t>ユシュツ</t>
    </rPh>
    <rPh sb="2" eb="3">
      <t>サキ</t>
    </rPh>
    <rPh sb="3" eb="4">
      <t>コク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</si>
  <si>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</si>
  <si>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</si>
  <si>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会社ロゴ</t>
    <rPh sb="0" eb="2">
      <t>カイシャ</t>
    </rPh>
    <phoneticPr fontId="1"/>
  </si>
  <si>
    <t>年</t>
    <rPh sb="0" eb="1">
      <t>ネン</t>
    </rPh>
    <phoneticPr fontId="1"/>
  </si>
  <si>
    <t>非公開</t>
    <rPh sb="0" eb="3">
      <t>ヒコウカイ</t>
    </rPh>
    <phoneticPr fontId="1"/>
  </si>
  <si>
    <t>Number of Employees</t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</si>
  <si>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</si>
  <si>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</si>
  <si>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▼ﾌﾟﾙﾀﾞｳﾝよりお選びください</t>
    <rPh sb="11" eb="12">
      <t>エラ</t>
    </rPh>
    <phoneticPr fontId="1"/>
  </si>
  <si>
    <t>資本金</t>
    <rPh sb="0" eb="3">
      <t>シホンキン</t>
    </rPh>
    <phoneticPr fontId="1"/>
  </si>
  <si>
    <t>Non-alcoholic beverages</t>
    <phoneticPr fontId="1"/>
  </si>
  <si>
    <t>T/T</t>
    <phoneticPr fontId="1"/>
  </si>
  <si>
    <t>L/C</t>
    <phoneticPr fontId="1"/>
  </si>
  <si>
    <t>Direct trade</t>
    <phoneticPr fontId="1"/>
  </si>
  <si>
    <t>Indirect trade</t>
    <phoneticPr fontId="1"/>
  </si>
  <si>
    <t>No export experience</t>
    <phoneticPr fontId="1"/>
  </si>
  <si>
    <t>Exporting countries</t>
    <phoneticPr fontId="1"/>
  </si>
  <si>
    <t>Target buyer</t>
    <phoneticPr fontId="2"/>
  </si>
  <si>
    <t>Import distributor</t>
    <phoneticPr fontId="1"/>
  </si>
  <si>
    <t>Retailer</t>
    <phoneticPr fontId="1"/>
  </si>
  <si>
    <t>Restaurant and hotel</t>
    <phoneticPr fontId="1"/>
  </si>
  <si>
    <t>Company Profile</t>
    <phoneticPr fontId="1"/>
  </si>
  <si>
    <t>Cross-border EC operator</t>
    <phoneticPr fontId="1"/>
  </si>
  <si>
    <t>21～100 employees</t>
    <phoneticPr fontId="1"/>
  </si>
  <si>
    <t>～ 10 million yen</t>
    <phoneticPr fontId="1"/>
  </si>
  <si>
    <t>10～50 million yen</t>
    <phoneticPr fontId="1"/>
  </si>
  <si>
    <t>1 billion yen～</t>
    <phoneticPr fontId="1"/>
  </si>
  <si>
    <t>1000万円未満</t>
    <rPh sb="4" eb="6">
      <t>マンエン</t>
    </rPh>
    <rPh sb="6" eb="8">
      <t>ミマン</t>
    </rPh>
    <phoneticPr fontId="1"/>
  </si>
  <si>
    <t>1000万円以上～5000万円未満</t>
    <rPh sb="4" eb="8">
      <t>マンエンイジョウ</t>
    </rPh>
    <rPh sb="13" eb="15">
      <t>マンエン</t>
    </rPh>
    <rPh sb="15" eb="17">
      <t>ミマン</t>
    </rPh>
    <phoneticPr fontId="1"/>
  </si>
  <si>
    <t>5000万円以上～1億円未満</t>
    <rPh sb="4" eb="8">
      <t>マンエンイジョウ</t>
    </rPh>
    <rPh sb="10" eb="11">
      <t>オク</t>
    </rPh>
    <rPh sb="11" eb="12">
      <t>エン</t>
    </rPh>
    <rPh sb="12" eb="14">
      <t>ミマン</t>
    </rPh>
    <phoneticPr fontId="1"/>
  </si>
  <si>
    <t>1億円以上～10億円未満</t>
    <rPh sb="2" eb="3">
      <t>エン</t>
    </rPh>
    <rPh sb="3" eb="5">
      <t>イジョウ</t>
    </rPh>
    <rPh sb="8" eb="10">
      <t>オクエン</t>
    </rPh>
    <rPh sb="10" eb="12">
      <t>ミマン</t>
    </rPh>
    <phoneticPr fontId="1"/>
  </si>
  <si>
    <t>10億円以上</t>
    <rPh sb="2" eb="6">
      <t>オクエンイジョウ</t>
    </rPh>
    <phoneticPr fontId="1"/>
  </si>
  <si>
    <t>100 million～1 billion yen</t>
    <phoneticPr fontId="1"/>
  </si>
  <si>
    <t>50～100 million yen</t>
    <phoneticPr fontId="1"/>
  </si>
  <si>
    <r>
      <t>会社・工場写真(1枚)</t>
    </r>
    <r>
      <rPr>
        <b/>
        <sz val="10"/>
        <color rgb="FFFF0000"/>
        <rFont val="メイリオ"/>
        <family val="3"/>
        <charset val="128"/>
      </rPr>
      <t>(必須)</t>
    </r>
    <rPh sb="0" eb="2">
      <t>カイシャ</t>
    </rPh>
    <rPh sb="3" eb="5">
      <t>コウジョウ</t>
    </rPh>
    <rPh sb="5" eb="7">
      <t>シャシン</t>
    </rPh>
    <rPh sb="9" eb="10">
      <t>マイ</t>
    </rPh>
    <rPh sb="12" eb="14">
      <t>ヒッス</t>
    </rPh>
    <phoneticPr fontId="1"/>
  </si>
  <si>
    <r>
      <t>日本語</t>
    </r>
    <r>
      <rPr>
        <b/>
        <sz val="7"/>
        <color rgb="FFFF0000"/>
        <rFont val="メイリオ"/>
        <family val="3"/>
        <charset val="128"/>
      </rPr>
      <t>（必須）</t>
    </r>
    <phoneticPr fontId="1"/>
  </si>
  <si>
    <r>
      <t>(フリガナ)</t>
    </r>
    <r>
      <rPr>
        <b/>
        <sz val="7"/>
        <color rgb="FFFF0000"/>
        <rFont val="メイリオ"/>
        <family val="3"/>
        <charset val="128"/>
      </rPr>
      <t>（必須）</t>
    </r>
    <phoneticPr fontId="1"/>
  </si>
  <si>
    <r>
      <rPr>
        <b/>
        <sz val="7"/>
        <color theme="9" tint="-0.249977111117893"/>
        <rFont val="メイリオ"/>
        <family val="3"/>
        <charset val="128"/>
      </rPr>
      <t>英語</t>
    </r>
    <r>
      <rPr>
        <b/>
        <sz val="7"/>
        <color rgb="FFFF0000"/>
        <rFont val="メイリオ"/>
        <family val="3"/>
        <charset val="128"/>
      </rPr>
      <t>（必須）</t>
    </r>
    <r>
      <rPr>
        <sz val="7"/>
        <rFont val="メイリオ"/>
        <family val="3"/>
        <charset val="128"/>
      </rPr>
      <t>(例：ARK MORI BUILDING 1F 12-32 Akasaka 1-Chome,Minato-Ku, Tokyo 107-6006 JAPAN)</t>
    </r>
    <rPh sb="0" eb="2">
      <t>エイゴ</t>
    </rPh>
    <rPh sb="3" eb="5">
      <t>ヒッス</t>
    </rPh>
    <phoneticPr fontId="1"/>
  </si>
  <si>
    <r>
      <t>ホームページ（ＵＲＬ）</t>
    </r>
    <r>
      <rPr>
        <b/>
        <sz val="7"/>
        <color rgb="FFFF0000"/>
        <rFont val="メイリオ"/>
        <family val="3"/>
        <charset val="128"/>
      </rPr>
      <t>（必須）</t>
    </r>
    <phoneticPr fontId="1"/>
  </si>
  <si>
    <r>
      <t>創業年（西暦）</t>
    </r>
    <r>
      <rPr>
        <b/>
        <sz val="9"/>
        <color rgb="FFFF0000"/>
        <rFont val="メイリオ"/>
        <family val="3"/>
        <charset val="128"/>
      </rPr>
      <t>（必須）</t>
    </r>
    <phoneticPr fontId="1"/>
  </si>
  <si>
    <r>
      <t>業種〔複数回答可〕</t>
    </r>
    <r>
      <rPr>
        <b/>
        <sz val="10"/>
        <color rgb="FFFF0000"/>
        <rFont val="メイリオ"/>
        <family val="3"/>
        <charset val="128"/>
      </rPr>
      <t>（必須）</t>
    </r>
    <rPh sb="0" eb="2">
      <t>ギョウシュ</t>
    </rPh>
    <rPh sb="3" eb="5">
      <t>フクスウ</t>
    </rPh>
    <rPh sb="5" eb="7">
      <t>カイトウ</t>
    </rPh>
    <rPh sb="7" eb="8">
      <t>カ</t>
    </rPh>
    <phoneticPr fontId="2"/>
  </si>
  <si>
    <r>
      <rPr>
        <b/>
        <sz val="8"/>
        <color indexed="8"/>
        <rFont val="メイリオ"/>
        <family val="3"/>
        <charset val="128"/>
      </rPr>
      <t>主な取扱商品（「その他食品」の場合は、［］内に具体的な商品名を日本語と英語を併記してお書きください）</t>
    </r>
    <r>
      <rPr>
        <b/>
        <sz val="9"/>
        <rFont val="メイリオ"/>
        <family val="3"/>
        <charset val="128"/>
      </rPr>
      <t>〔複数回答可〕</t>
    </r>
    <r>
      <rPr>
        <b/>
        <sz val="9"/>
        <color rgb="FFFF0000"/>
        <rFont val="メイリオ"/>
        <family val="3"/>
        <charset val="128"/>
      </rPr>
      <t>（必須）</t>
    </r>
    <rPh sb="0" eb="1">
      <t>オモ</t>
    </rPh>
    <rPh sb="2" eb="4">
      <t>トリアツカ</t>
    </rPh>
    <rPh sb="4" eb="6">
      <t>ショウヒン</t>
    </rPh>
    <rPh sb="10" eb="11">
      <t>タ</t>
    </rPh>
    <rPh sb="11" eb="13">
      <t>ショクヒン</t>
    </rPh>
    <rPh sb="15" eb="17">
      <t>バアイ</t>
    </rPh>
    <rPh sb="21" eb="22">
      <t>ナイ</t>
    </rPh>
    <rPh sb="23" eb="26">
      <t>グタイテキ</t>
    </rPh>
    <rPh sb="27" eb="30">
      <t>ショウヒンメイ</t>
    </rPh>
    <rPh sb="31" eb="34">
      <t>ニホンゴ</t>
    </rPh>
    <rPh sb="35" eb="37">
      <t>エイゴ</t>
    </rPh>
    <rPh sb="38" eb="40">
      <t>ヘイキ</t>
    </rPh>
    <rPh sb="43" eb="44">
      <t>カ</t>
    </rPh>
    <phoneticPr fontId="2"/>
  </si>
  <si>
    <r>
      <t>希望決済要件（必須）</t>
    </r>
    <r>
      <rPr>
        <b/>
        <sz val="9"/>
        <color rgb="FFFF0000"/>
        <rFont val="メイリオ"/>
        <family val="3"/>
        <charset val="128"/>
      </rPr>
      <t>（必須）</t>
    </r>
    <rPh sb="0" eb="2">
      <t>キボウ</t>
    </rPh>
    <rPh sb="2" eb="4">
      <t>ケッサイ</t>
    </rPh>
    <rPh sb="4" eb="6">
      <t>ヨウケン</t>
    </rPh>
    <phoneticPr fontId="1"/>
  </si>
  <si>
    <r>
      <t>希望取引要件</t>
    </r>
    <r>
      <rPr>
        <b/>
        <sz val="9"/>
        <color rgb="FFFF0000"/>
        <rFont val="メイリオ"/>
        <family val="3"/>
        <charset val="128"/>
      </rPr>
      <t>（必須）</t>
    </r>
    <rPh sb="0" eb="2">
      <t>キボウ</t>
    </rPh>
    <rPh sb="2" eb="4">
      <t>トリヒキ</t>
    </rPh>
    <rPh sb="4" eb="6">
      <t>ヨウケン</t>
    </rPh>
    <phoneticPr fontId="1"/>
  </si>
  <si>
    <r>
      <t>輸出経験の有無</t>
    </r>
    <r>
      <rPr>
        <b/>
        <sz val="9"/>
        <color rgb="FFFF0000"/>
        <rFont val="メイリオ"/>
        <family val="3"/>
        <charset val="128"/>
      </rPr>
      <t>（必須）</t>
    </r>
    <rPh sb="0" eb="2">
      <t>ユシュツ</t>
    </rPh>
    <rPh sb="2" eb="4">
      <t>ケイケン</t>
    </rPh>
    <rPh sb="5" eb="7">
      <t>ウム</t>
    </rPh>
    <phoneticPr fontId="1"/>
  </si>
  <si>
    <r>
      <t>ターゲット業種</t>
    </r>
    <r>
      <rPr>
        <b/>
        <sz val="9"/>
        <color rgb="FFFF0000"/>
        <rFont val="メイリオ"/>
        <family val="3"/>
        <charset val="128"/>
      </rPr>
      <t>（必須）</t>
    </r>
    <rPh sb="5" eb="7">
      <t>ギョウシュ</t>
    </rPh>
    <phoneticPr fontId="1"/>
  </si>
  <si>
    <t>英語(※40単語程度。)</t>
    <rPh sb="0" eb="2">
      <t>エイゴ</t>
    </rPh>
    <rPh sb="6" eb="8">
      <t>タンゴ</t>
    </rPh>
    <rPh sb="8" eb="10">
      <t>テイド</t>
    </rPh>
    <phoneticPr fontId="1"/>
  </si>
  <si>
    <t>Certifications (e.g. ISO, HACCP, GAP)</t>
    <phoneticPr fontId="2"/>
  </si>
  <si>
    <r>
      <t xml:space="preserve">ケース入り数 </t>
    </r>
    <r>
      <rPr>
        <b/>
        <sz val="9"/>
        <color indexed="10"/>
        <rFont val="メイリオ"/>
        <family val="3"/>
        <charset val="128"/>
      </rPr>
      <t>（必須）</t>
    </r>
    <rPh sb="3" eb="4">
      <t>イ</t>
    </rPh>
    <rPh sb="5" eb="6">
      <t>スウ</t>
    </rPh>
    <phoneticPr fontId="1"/>
  </si>
  <si>
    <t>～</t>
    <phoneticPr fontId="1"/>
  </si>
  <si>
    <t>英語(※40単語程度。)</t>
    <phoneticPr fontId="1"/>
  </si>
  <si>
    <r>
      <rPr>
        <b/>
        <sz val="9"/>
        <color indexed="8"/>
        <rFont val="メイリオ"/>
        <family val="3"/>
        <charset val="128"/>
      </rPr>
      <t>商品ＰＲ、特徴、受賞歴、輸出先国での売れ具合等</t>
    </r>
    <r>
      <rPr>
        <sz val="9"/>
        <color indexed="8"/>
        <rFont val="メイリオ"/>
        <family val="3"/>
        <charset val="128"/>
      </rPr>
      <t xml:space="preserve"> （100字以内）※101字以上は入力できません</t>
    </r>
    <r>
      <rPr>
        <b/>
        <sz val="10"/>
        <color indexed="10"/>
        <rFont val="メイリオ"/>
        <family val="3"/>
        <charset val="128"/>
      </rPr>
      <t>（必須）</t>
    </r>
    <rPh sb="8" eb="10">
      <t>ジュショウ</t>
    </rPh>
    <rPh sb="10" eb="11">
      <t>レキ</t>
    </rPh>
    <rPh sb="22" eb="23">
      <t>ナド</t>
    </rPh>
    <rPh sb="36" eb="37">
      <t>ジ</t>
    </rPh>
    <rPh sb="37" eb="39">
      <t>イジョウ</t>
    </rPh>
    <rPh sb="40" eb="42">
      <t>ニュウリョク</t>
    </rPh>
    <rPh sb="48" eb="50">
      <t>ヒッス</t>
    </rPh>
    <phoneticPr fontId="2"/>
  </si>
  <si>
    <t>Sales season</t>
    <phoneticPr fontId="1"/>
  </si>
  <si>
    <t>Expiration date and storage temperature</t>
    <phoneticPr fontId="1"/>
  </si>
  <si>
    <t>~</t>
    <phoneticPr fontId="1"/>
  </si>
  <si>
    <t>月</t>
    <rPh sb="0" eb="1">
      <t>ツキ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</si>
  <si>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</si>
  <si>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</si>
  <si>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</si>
  <si>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</si>
  <si>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</si>
  <si>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</si>
  <si>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</si>
  <si>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</si>
  <si>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</si>
  <si>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</si>
  <si>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</si>
  <si>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</si>
  <si>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</si>
  <si>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</si>
  <si>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</si>
  <si>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</si>
  <si>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</si>
  <si>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</si>
  <si>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</si>
  <si>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</si>
  <si>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</si>
  <si>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</si>
  <si>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</si>
  <si>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</si>
  <si>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Flavor</t>
    <phoneticPr fontId="1"/>
  </si>
  <si>
    <t>Depth</t>
    <phoneticPr fontId="1"/>
  </si>
  <si>
    <t>Height</t>
    <phoneticPr fontId="1"/>
  </si>
  <si>
    <t>Weight</t>
    <phoneticPr fontId="1"/>
  </si>
  <si>
    <t>Capacity</t>
    <phoneticPr fontId="1"/>
  </si>
  <si>
    <t>Capacity</t>
    <phoneticPr fontId="2"/>
  </si>
  <si>
    <t>フレーバー</t>
    <phoneticPr fontId="2"/>
  </si>
  <si>
    <r>
      <t>日本語</t>
    </r>
    <r>
      <rPr>
        <b/>
        <sz val="6"/>
        <color rgb="FFFF0000"/>
        <rFont val="ＭＳ Ｐゴシック"/>
        <family val="3"/>
        <charset val="128"/>
      </rPr>
      <t>（必須）</t>
    </r>
    <rPh sb="0" eb="3">
      <t>ニホンゴ</t>
    </rPh>
    <phoneticPr fontId="1"/>
  </si>
  <si>
    <r>
      <t>英語</t>
    </r>
    <r>
      <rPr>
        <b/>
        <sz val="6"/>
        <color rgb="FFFF0000"/>
        <rFont val="ＭＳ Ｐゴシック"/>
        <family val="3"/>
        <charset val="128"/>
      </rPr>
      <t>（必須）</t>
    </r>
    <rPh sb="0" eb="2">
      <t>エイゴ</t>
    </rPh>
    <phoneticPr fontId="1"/>
  </si>
  <si>
    <r>
      <t>1個あたりのサイズ</t>
    </r>
    <r>
      <rPr>
        <b/>
        <sz val="9"/>
        <color rgb="FFFF0000"/>
        <rFont val="メイリオ"/>
        <family val="3"/>
        <charset val="128"/>
      </rPr>
      <t>（必須）</t>
    </r>
    <rPh sb="1" eb="2">
      <t>コ</t>
    </rPh>
    <phoneticPr fontId="2"/>
  </si>
  <si>
    <r>
      <t xml:space="preserve">商品No.
</t>
    </r>
    <r>
      <rPr>
        <sz val="6"/>
        <color rgb="FFFF0000"/>
        <rFont val="メイリオ"/>
        <family val="3"/>
        <charset val="128"/>
      </rPr>
      <t>(必須)</t>
    </r>
    <rPh sb="0" eb="2">
      <t>ショウヒン</t>
    </rPh>
    <rPh sb="7" eb="9">
      <t>ヒッス</t>
    </rPh>
    <phoneticPr fontId="1"/>
  </si>
  <si>
    <r>
      <t>生産地/最終加工地（都道府県名）</t>
    </r>
    <r>
      <rPr>
        <b/>
        <sz val="9"/>
        <color rgb="FFFF0000"/>
        <rFont val="メイリオ"/>
        <family val="3"/>
        <charset val="128"/>
      </rPr>
      <t>（必須）</t>
    </r>
    <rPh sb="0" eb="3">
      <t>セイサンチ</t>
    </rPh>
    <rPh sb="4" eb="6">
      <t>サイシュウ</t>
    </rPh>
    <rPh sb="6" eb="8">
      <t>カコウ</t>
    </rPh>
    <rPh sb="8" eb="9">
      <t>チ</t>
    </rPh>
    <rPh sb="10" eb="14">
      <t>トドウフケン</t>
    </rPh>
    <rPh sb="14" eb="15">
      <t>メイ</t>
    </rPh>
    <rPh sb="17" eb="19">
      <t>ヒッス</t>
    </rPh>
    <phoneticPr fontId="2"/>
  </si>
  <si>
    <r>
      <t>日本語</t>
    </r>
    <r>
      <rPr>
        <b/>
        <sz val="9"/>
        <color rgb="FFFF0000"/>
        <rFont val="メイリオ"/>
        <family val="3"/>
        <charset val="128"/>
      </rPr>
      <t>（必須）</t>
    </r>
    <rPh sb="0" eb="3">
      <t>ニホンゴ</t>
    </rPh>
    <phoneticPr fontId="1"/>
  </si>
  <si>
    <r>
      <t>英語</t>
    </r>
    <r>
      <rPr>
        <b/>
        <sz val="9"/>
        <color rgb="FFFF0000"/>
        <rFont val="メイリオ"/>
        <family val="3"/>
        <charset val="128"/>
      </rPr>
      <t>（必須）</t>
    </r>
    <rPh sb="0" eb="2">
      <t>エイゴ</t>
    </rPh>
    <phoneticPr fontId="1"/>
  </si>
  <si>
    <r>
      <t>日本語</t>
    </r>
    <r>
      <rPr>
        <b/>
        <sz val="7"/>
        <color rgb="FFFF0000"/>
        <rFont val="ＭＳ Ｐゴシック"/>
        <family val="3"/>
        <charset val="128"/>
      </rPr>
      <t>（必須）</t>
    </r>
    <rPh sb="0" eb="3">
      <t>ニホンゴ</t>
    </rPh>
    <phoneticPr fontId="1"/>
  </si>
  <si>
    <r>
      <t>日本語(※100字以内。101字以上は入力できません。)</t>
    </r>
    <r>
      <rPr>
        <b/>
        <sz val="9"/>
        <color rgb="FFFF0000"/>
        <rFont val="メイリオ"/>
        <family val="3"/>
        <charset val="128"/>
      </rPr>
      <t>（必須）</t>
    </r>
    <rPh sb="8" eb="9">
      <t>ジ</t>
    </rPh>
    <rPh sb="9" eb="11">
      <t>イナイ</t>
    </rPh>
    <rPh sb="15" eb="18">
      <t>ジイジョウ</t>
    </rPh>
    <rPh sb="19" eb="21">
      <t>ニュウリョク</t>
    </rPh>
    <phoneticPr fontId="1"/>
  </si>
  <si>
    <r>
      <t>日本語(※100字以内。101字以上は入力できません。)</t>
    </r>
    <r>
      <rPr>
        <b/>
        <sz val="7"/>
        <color rgb="FFFF0000"/>
        <rFont val="ＭＳ Ｐゴシック"/>
        <family val="3"/>
        <charset val="128"/>
      </rPr>
      <t>（必須）</t>
    </r>
    <phoneticPr fontId="1"/>
  </si>
  <si>
    <r>
      <t>出荷可能時期</t>
    </r>
    <r>
      <rPr>
        <b/>
        <sz val="9"/>
        <color rgb="FFFF0000"/>
        <rFont val="メイリオ"/>
        <family val="3"/>
        <charset val="128"/>
      </rPr>
      <t>（必須）</t>
    </r>
    <rPh sb="0" eb="2">
      <t>シュッカ</t>
    </rPh>
    <rPh sb="2" eb="4">
      <t>カノウ</t>
    </rPh>
    <rPh sb="4" eb="6">
      <t>ジキ</t>
    </rPh>
    <phoneticPr fontId="2"/>
  </si>
  <si>
    <t>※本「企業・商品情報シート」の内容は、新潟県産品PR・マッチングサイト「ディスカバリー新潟」内で公開します。</t>
    <rPh sb="15" eb="17">
      <t>ナイヨウ</t>
    </rPh>
    <rPh sb="46" eb="47">
      <t>ナイ</t>
    </rPh>
    <rPh sb="48" eb="50">
      <t>コウカイ</t>
    </rPh>
    <phoneticPr fontId="1"/>
  </si>
  <si>
    <r>
      <t>資本金</t>
    </r>
    <r>
      <rPr>
        <b/>
        <sz val="9"/>
        <color rgb="FFFF0000"/>
        <rFont val="メイリオ"/>
        <family val="3"/>
        <charset val="128"/>
      </rPr>
      <t>(必須)</t>
    </r>
    <rPh sb="0" eb="3">
      <t>シホンキン</t>
    </rPh>
    <rPh sb="4" eb="6">
      <t>ヒッス</t>
    </rPh>
    <phoneticPr fontId="1"/>
  </si>
  <si>
    <r>
      <t>従業員数</t>
    </r>
    <r>
      <rPr>
        <b/>
        <sz val="10"/>
        <color rgb="FFFF0000"/>
        <rFont val="メイリオ"/>
        <family val="3"/>
        <charset val="128"/>
      </rPr>
      <t>(必須)</t>
    </r>
    <rPh sb="0" eb="3">
      <t>ジュウギョウイン</t>
    </rPh>
    <rPh sb="3" eb="4">
      <t>スウ</t>
    </rPh>
    <rPh sb="5" eb="7">
      <t>ヒッス</t>
    </rPh>
    <phoneticPr fontId="1"/>
  </si>
  <si>
    <t>Capital fund</t>
    <phoneticPr fontId="1"/>
  </si>
  <si>
    <t>20人以下</t>
    <rPh sb="2" eb="3">
      <t>ニン</t>
    </rPh>
    <rPh sb="3" eb="5">
      <t>イカ</t>
    </rPh>
    <phoneticPr fontId="1"/>
  </si>
  <si>
    <t>～ 20 employees</t>
    <phoneticPr fontId="1"/>
  </si>
  <si>
    <t>101～1,000 employees</t>
  </si>
  <si>
    <t>21人以上～100人以下</t>
    <rPh sb="2" eb="5">
      <t>ニンイジョウ</t>
    </rPh>
    <rPh sb="9" eb="10">
      <t>ニン</t>
    </rPh>
    <rPh sb="10" eb="12">
      <t>イカ</t>
    </rPh>
    <phoneticPr fontId="1"/>
  </si>
  <si>
    <t>101人以上～1000人以下</t>
    <rPh sb="3" eb="6">
      <t>ニンイジョウ</t>
    </rPh>
    <rPh sb="11" eb="12">
      <t>ニン</t>
    </rPh>
    <rPh sb="12" eb="14">
      <t>イカ</t>
    </rPh>
    <phoneticPr fontId="1"/>
  </si>
  <si>
    <t>1001人以上</t>
    <rPh sb="4" eb="7">
      <t>ニンイジョウ</t>
    </rPh>
    <phoneticPr fontId="1"/>
  </si>
  <si>
    <t>1,001 employees～</t>
    <phoneticPr fontId="1"/>
  </si>
  <si>
    <t>Undisclosed</t>
    <phoneticPr fontId="1"/>
  </si>
  <si>
    <t>Non-alcoholic beverages</t>
  </si>
  <si>
    <t>Payment terms</t>
    <phoneticPr fontId="2"/>
  </si>
  <si>
    <t>Trade form</t>
    <phoneticPr fontId="2"/>
  </si>
  <si>
    <t>Selling point</t>
    <phoneticPr fontId="2"/>
  </si>
  <si>
    <t>単位</t>
    <rPh sb="0" eb="2">
      <t>タンイ</t>
    </rPh>
    <phoneticPr fontId="1"/>
  </si>
  <si>
    <t>bottle(s)</t>
  </si>
  <si>
    <t>bottle(s)</t>
    <phoneticPr fontId="1"/>
  </si>
  <si>
    <t>box(es)</t>
  </si>
  <si>
    <t>box(es)</t>
    <phoneticPr fontId="1"/>
  </si>
  <si>
    <t>pack(s)</t>
  </si>
  <si>
    <t>pack(s)</t>
    <phoneticPr fontId="1"/>
  </si>
  <si>
    <t>case(s)</t>
  </si>
  <si>
    <t>case(s)</t>
    <phoneticPr fontId="1"/>
  </si>
  <si>
    <t>pack(s)</t>
    <phoneticPr fontId="1"/>
  </si>
  <si>
    <t>carton(s)</t>
  </si>
  <si>
    <t>container(s)</t>
  </si>
  <si>
    <t>days</t>
    <phoneticPr fontId="1"/>
  </si>
  <si>
    <t>month(s)</t>
    <phoneticPr fontId="1"/>
  </si>
  <si>
    <t>year(s)</t>
    <phoneticPr fontId="1"/>
  </si>
  <si>
    <t>輸出経験</t>
    <rPh sb="0" eb="2">
      <t>ユシュツ</t>
    </rPh>
    <rPh sb="2" eb="4">
      <t>ケイケン</t>
    </rPh>
    <phoneticPr fontId="1"/>
  </si>
  <si>
    <t>過去5年以内に輸出の実績あり</t>
    <rPh sb="0" eb="2">
      <t>カコ</t>
    </rPh>
    <rPh sb="3" eb="4">
      <t>ネン</t>
    </rPh>
    <rPh sb="4" eb="6">
      <t>イナイ</t>
    </rPh>
    <rPh sb="7" eb="9">
      <t>ユシュツ</t>
    </rPh>
    <rPh sb="10" eb="12">
      <t>ジッセキ</t>
    </rPh>
    <phoneticPr fontId="1"/>
  </si>
  <si>
    <t>過去5年間輸出の実績なし</t>
    <rPh sb="0" eb="2">
      <t>カコ</t>
    </rPh>
    <rPh sb="3" eb="5">
      <t>ネンカン</t>
    </rPh>
    <rPh sb="5" eb="7">
      <t>ユシュツ</t>
    </rPh>
    <rPh sb="8" eb="10">
      <t>ジッセキ</t>
    </rPh>
    <phoneticPr fontId="1"/>
  </si>
  <si>
    <t>過去に一度も輸出実績なし</t>
    <rPh sb="0" eb="2">
      <t>カコ</t>
    </rPh>
    <rPh sb="3" eb="5">
      <t>イチド</t>
    </rPh>
    <rPh sb="6" eb="8">
      <t>ユシュツ</t>
    </rPh>
    <rPh sb="8" eb="10">
      <t>ジッセキ</t>
    </rPh>
    <phoneticPr fontId="1"/>
  </si>
  <si>
    <t>輸出経験の有無</t>
    <rPh sb="0" eb="2">
      <t>ユシュツ</t>
    </rPh>
    <rPh sb="2" eb="4">
      <t>ケイケン</t>
    </rPh>
    <rPh sb="5" eb="7">
      <t>ウム</t>
    </rPh>
    <phoneticPr fontId="1"/>
  </si>
  <si>
    <t>Target country</t>
    <phoneticPr fontId="2"/>
  </si>
  <si>
    <t>Year founded</t>
    <phoneticPr fontId="1"/>
  </si>
  <si>
    <t>Number of employees</t>
    <phoneticPr fontId="1"/>
  </si>
  <si>
    <t>Company outline</t>
    <phoneticPr fontId="2"/>
  </si>
  <si>
    <t>Product name</t>
    <phoneticPr fontId="2"/>
  </si>
  <si>
    <t>Main products</t>
    <phoneticPr fontId="2"/>
  </si>
  <si>
    <t>Industry sector</t>
    <phoneticPr fontId="2"/>
  </si>
  <si>
    <t>米穀、穀類加工品</t>
    <rPh sb="0" eb="1">
      <t>コメ</t>
    </rPh>
    <rPh sb="1" eb="2">
      <t>コク</t>
    </rPh>
    <rPh sb="3" eb="5">
      <t>コクルイ</t>
    </rPh>
    <rPh sb="5" eb="8">
      <t>カコウヒン</t>
    </rPh>
    <phoneticPr fontId="1"/>
  </si>
  <si>
    <t>野菜・果実、野菜加工品・果実加工品</t>
    <rPh sb="0" eb="2">
      <t>ヤサイ</t>
    </rPh>
    <rPh sb="3" eb="5">
      <t>カジツ</t>
    </rPh>
    <rPh sb="6" eb="8">
      <t>ヤサイ</t>
    </rPh>
    <rPh sb="8" eb="10">
      <t>カコウ</t>
    </rPh>
    <rPh sb="10" eb="11">
      <t>ヒン</t>
    </rPh>
    <rPh sb="12" eb="14">
      <t>カジツ</t>
    </rPh>
    <rPh sb="14" eb="17">
      <t>カコウヒン</t>
    </rPh>
    <phoneticPr fontId="1"/>
  </si>
  <si>
    <t>生鮮肉類、肉製品</t>
    <rPh sb="0" eb="2">
      <t>セイセン</t>
    </rPh>
    <rPh sb="2" eb="4">
      <t>ニクルイ</t>
    </rPh>
    <phoneticPr fontId="1"/>
  </si>
  <si>
    <t>水産食品、水産加工食品</t>
    <rPh sb="0" eb="2">
      <t>スイサン</t>
    </rPh>
    <rPh sb="2" eb="4">
      <t>ショクヒン</t>
    </rPh>
    <rPh sb="5" eb="7">
      <t>スイサン</t>
    </rPh>
    <rPh sb="7" eb="9">
      <t>カコウ</t>
    </rPh>
    <rPh sb="9" eb="11">
      <t>ショクヒン</t>
    </rPh>
    <phoneticPr fontId="1"/>
  </si>
  <si>
    <t>菓子類</t>
    <rPh sb="0" eb="3">
      <t>カシルイ</t>
    </rPh>
    <phoneticPr fontId="1"/>
  </si>
  <si>
    <t>調味料及びスープ</t>
    <rPh sb="0" eb="3">
      <t>チョウミリョウ</t>
    </rPh>
    <rPh sb="3" eb="4">
      <t>オヨ</t>
    </rPh>
    <phoneticPr fontId="1"/>
  </si>
  <si>
    <t>調理食品</t>
    <rPh sb="0" eb="2">
      <t>チョウリ</t>
    </rPh>
    <rPh sb="2" eb="4">
      <t>ショクヒン</t>
    </rPh>
    <phoneticPr fontId="1"/>
  </si>
  <si>
    <t>アルコールを含まない飲料</t>
    <rPh sb="6" eb="7">
      <t>フク</t>
    </rPh>
    <rPh sb="10" eb="12">
      <t>インリョウ</t>
    </rPh>
    <phoneticPr fontId="1"/>
  </si>
  <si>
    <t>アルコールを含む飲料</t>
    <rPh sb="6" eb="7">
      <t>フク</t>
    </rPh>
    <rPh sb="8" eb="10">
      <t>インリョウ</t>
    </rPh>
    <phoneticPr fontId="1"/>
  </si>
  <si>
    <t>その他食品</t>
    <rPh sb="2" eb="3">
      <t>タ</t>
    </rPh>
    <rPh sb="3" eb="5">
      <t>ショクヒン</t>
    </rPh>
    <phoneticPr fontId="1"/>
  </si>
  <si>
    <t>Rice and Cereal processed goods</t>
  </si>
  <si>
    <t>Meat(fresh), Meat(prepared)</t>
  </si>
  <si>
    <t>Sea foods and Processed sea foods</t>
  </si>
  <si>
    <t>Kashi(cake and confectioneries)</t>
  </si>
  <si>
    <t xml:space="preserve">Seasonigs and soups </t>
  </si>
  <si>
    <t>Prepared foods</t>
  </si>
  <si>
    <t>Alcoholic beverages(except medicine)</t>
  </si>
  <si>
    <t>Other foods and processed foods</t>
  </si>
  <si>
    <t>Rice and Cereal processed goods</t>
    <phoneticPr fontId="1"/>
  </si>
  <si>
    <t>Vegetables, Fruits and Processed vegetables and Processed fruits</t>
    <phoneticPr fontId="1"/>
  </si>
  <si>
    <t>Meat(fresh), Meat(prepared)</t>
    <phoneticPr fontId="1"/>
  </si>
  <si>
    <t>Sea foods and Processed sea foods</t>
    <phoneticPr fontId="1"/>
  </si>
  <si>
    <t>Kashi(cake and confectioneries)</t>
    <phoneticPr fontId="1"/>
  </si>
  <si>
    <t xml:space="preserve">Seasonigs and soups </t>
    <phoneticPr fontId="1"/>
  </si>
  <si>
    <t>Prepared foods</t>
    <phoneticPr fontId="1"/>
  </si>
  <si>
    <t>Alcoholic beverages
(except medicine)</t>
    <phoneticPr fontId="1"/>
  </si>
  <si>
    <t>Other foods and processed foods</t>
    <phoneticPr fontId="1"/>
  </si>
  <si>
    <t>Product Specification</t>
    <phoneticPr fontId="1"/>
  </si>
  <si>
    <t>Services / Others</t>
    <phoneticPr fontId="1"/>
  </si>
  <si>
    <t>Others</t>
    <phoneticPr fontId="26"/>
  </si>
  <si>
    <t>Others</t>
    <phoneticPr fontId="1"/>
  </si>
  <si>
    <t xml:space="preserve">Ingredients and food additives </t>
    <phoneticPr fontId="1"/>
  </si>
  <si>
    <t>Vegetables, Fruits and Processed
 vegetables and Processed fruits</t>
    <phoneticPr fontId="1"/>
  </si>
  <si>
    <t>Experience of export within 5 years</t>
    <phoneticPr fontId="1"/>
  </si>
  <si>
    <t>No experience of export within 5 years</t>
    <phoneticPr fontId="1"/>
  </si>
  <si>
    <t>bottle(s)</t>
    <phoneticPr fontId="1"/>
  </si>
  <si>
    <t>box(es)</t>
    <phoneticPr fontId="1"/>
  </si>
  <si>
    <t>pack(s)</t>
    <phoneticPr fontId="1"/>
  </si>
  <si>
    <t>01</t>
    <phoneticPr fontId="1"/>
  </si>
  <si>
    <t>01</t>
    <phoneticPr fontId="1"/>
  </si>
  <si>
    <t>02</t>
    <phoneticPr fontId="1"/>
  </si>
  <si>
    <t>商品情報は、１品目毎にご記入し、写真を必ず添付してください。フレーバー違いの商品は1シートにまとめて記載をお願いします。</t>
    <rPh sb="35" eb="36">
      <t>チガ</t>
    </rPh>
    <rPh sb="38" eb="40">
      <t>ショウヒン</t>
    </rPh>
    <rPh sb="50" eb="52">
      <t>キサイ</t>
    </rPh>
    <rPh sb="54" eb="55">
      <t>ネガ</t>
    </rPh>
    <phoneticPr fontId="2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</si>
  <si>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</si>
  <si>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</si>
  <si>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</si>
  <si>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</si>
  <si>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</si>
  <si>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</si>
  <si>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</si>
  <si>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</si>
  <si>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r>
      <t>ターゲット国・地域</t>
    </r>
    <r>
      <rPr>
        <b/>
        <sz val="9"/>
        <color rgb="FFFF0000"/>
        <rFont val="メイリオ"/>
        <family val="3"/>
        <charset val="128"/>
      </rPr>
      <t>（必須）</t>
    </r>
    <rPh sb="5" eb="6">
      <t>クニ</t>
    </rPh>
    <rPh sb="7" eb="9">
      <t>チイキ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</si>
  <si>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【商品情報_1】(食品)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</si>
  <si>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【商品情報_2】(食品)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</si>
  <si>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【商品情報_3】(食品)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</si>
  <si>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【商品情報_4】(食品)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</si>
  <si>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【商品情報_5】(食品)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</si>
  <si>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【商品情報_6】(食品)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</si>
  <si>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【商品情報_7】(食品)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</si>
  <si>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【商品情報_8】(食品)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</si>
  <si>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【商品情報_9】(食品)</t>
    </r>
    <rPh sb="39" eb="41">
      <t>ショクヒン</t>
    </rPh>
    <phoneticPr fontId="1"/>
  </si>
  <si>
    <r>
      <t>新潟県産品PR・マッチングサイト「ディスカバリー新潟」掲載用</t>
    </r>
    <r>
      <rPr>
        <b/>
        <sz val="12"/>
        <rFont val="メイリオ"/>
        <family val="3"/>
        <charset val="128"/>
      </rPr>
      <t>【商品情報_10】(食品)</t>
    </r>
    <rPh sb="40" eb="42">
      <t>ショクヒン</t>
    </rPh>
    <phoneticPr fontId="1"/>
  </si>
  <si>
    <t>新潟県産品PRマッチングサイト「ディスカバリー新潟」掲載用「企業・商品情報シート」(食品分野）</t>
    <rPh sb="0" eb="3">
      <t>ニイガタケン</t>
    </rPh>
    <rPh sb="3" eb="5">
      <t>サンピン</t>
    </rPh>
    <rPh sb="23" eb="25">
      <t>ニイガタ</t>
    </rPh>
    <rPh sb="26" eb="29">
      <t>ケイサイヨウ</t>
    </rPh>
    <rPh sb="30" eb="32">
      <t>キギョウ</t>
    </rPh>
    <rPh sb="33" eb="35">
      <t>ショウヒン</t>
    </rPh>
    <rPh sb="35" eb="37">
      <t>ジョウホウ</t>
    </rPh>
    <rPh sb="42" eb="44">
      <t>ショクヒン</t>
    </rPh>
    <rPh sb="44" eb="46">
      <t>ブンヤ</t>
    </rPh>
    <phoneticPr fontId="1"/>
  </si>
  <si>
    <t>ver1.2_2020.9.30</t>
    <phoneticPr fontId="1"/>
  </si>
  <si>
    <t>ℓ</t>
    <phoneticPr fontId="1"/>
  </si>
  <si>
    <t>ℓ</t>
  </si>
  <si>
    <t>ℓ</t>
    <phoneticPr fontId="82"/>
  </si>
  <si>
    <t>㎖</t>
  </si>
  <si>
    <t>㎖</t>
    <phoneticPr fontId="8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</si>
</sst>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name val="メイリオ"/>
      <family val="3"/>
      <charset val="128"/>
    </font>
    <font>
      <sz val="9"/>
      <color indexed="8"/>
      <name val="SimSun"/>
      <charset val="134"/>
    </font>
    <font>
      <sz val="9"/>
      <name val="ＭＳ Ｐゴシック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indexed="10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sz val="7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5"/>
      <color indexed="8"/>
      <name val="メイリオ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7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10"/>
      <color theme="0" tint="-0.34998626667073579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color theme="0" tint="-0.34998626667073579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1"/>
      <name val="Batang"/>
      <family val="1"/>
    </font>
    <font>
      <b/>
      <sz val="11"/>
      <color theme="1"/>
      <name val="メイリオ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6"/>
      <color theme="0" tint="-0.34998626667073579"/>
      <name val="メイリオ"/>
      <family val="3"/>
      <charset val="128"/>
    </font>
    <font>
      <b/>
      <sz val="7"/>
      <color theme="9" tint="-0.249977111117893"/>
      <name val="メイリオ"/>
      <family val="3"/>
      <charset val="128"/>
    </font>
    <font>
      <b/>
      <sz val="8"/>
      <color theme="0" tint="-0.34998626667073579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Century"/>
      <family val="1"/>
    </font>
    <font>
      <b/>
      <sz val="9"/>
      <color theme="9" tint="-0.249977111117893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9" tint="-0.249977111117893"/>
      <name val="メイリオ"/>
      <family val="3"/>
      <charset val="128"/>
    </font>
    <font>
      <b/>
      <sz val="28"/>
      <color theme="0"/>
      <name val="Century"/>
      <family val="1"/>
    </font>
    <font>
      <b/>
      <u/>
      <sz val="14"/>
      <color theme="1"/>
      <name val="メイリオ"/>
      <family val="3"/>
      <charset val="128"/>
    </font>
    <font>
      <b/>
      <u/>
      <sz val="1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36"/>
      <color theme="0"/>
      <name val="Century"/>
      <family val="1"/>
    </font>
    <font>
      <b/>
      <sz val="7"/>
      <color theme="9" tint="-0.249977111117893"/>
      <name val="ＭＳ Ｐゴシック"/>
      <family val="3"/>
      <charset val="128"/>
    </font>
    <font>
      <b/>
      <sz val="6"/>
      <color theme="9" tint="-0.249977111117893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sz val="6"/>
      <color rgb="FFFF0000"/>
      <name val="メイリオ"/>
      <family val="3"/>
      <charset val="128"/>
    </font>
    <font>
      <b/>
      <sz val="7"/>
      <color rgb="FFFF0000"/>
      <name val="ＭＳ Ｐゴシック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indexed="81"/>
      <name val="めいり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4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542">
    <xf numFmtId="0" fontId="0" fillId="0" borderId="0" xfId="0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3" fillId="3" borderId="0" xfId="0" applyFont="1" applyFill="1">
      <alignment vertical="center"/>
    </xf>
    <xf numFmtId="0" fontId="30" fillId="0" borderId="0" xfId="0" applyFont="1" applyFill="1">
      <alignment vertical="center"/>
    </xf>
    <xf numFmtId="0" fontId="33" fillId="4" borderId="0" xfId="0" applyFont="1" applyFill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Alignment="1">
      <alignment vertical="top"/>
    </xf>
    <xf numFmtId="0" fontId="37" fillId="0" borderId="0" xfId="0" applyFont="1">
      <alignment vertical="center"/>
    </xf>
    <xf numFmtId="0" fontId="37" fillId="0" borderId="0" xfId="0" applyFont="1" applyFill="1" applyAlignment="1">
      <alignment vertical="center"/>
    </xf>
    <xf numFmtId="0" fontId="30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4" fillId="0" borderId="0" xfId="0" applyFont="1" applyFill="1" applyAlignment="1">
      <alignment horizontal="left" vertical="center"/>
    </xf>
    <xf numFmtId="0" fontId="38" fillId="0" borderId="8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>
      <alignment vertical="center"/>
    </xf>
    <xf numFmtId="0" fontId="32" fillId="0" borderId="0" xfId="0" applyFo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8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37" fillId="0" borderId="12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40" fillId="0" borderId="0" xfId="0" applyFont="1">
      <alignment vertical="center"/>
    </xf>
    <xf numFmtId="0" fontId="40" fillId="0" borderId="0" xfId="0" applyFont="1" applyProtection="1">
      <alignment vertical="center"/>
      <protection locked="0"/>
    </xf>
    <xf numFmtId="0" fontId="44" fillId="0" borderId="0" xfId="0" applyFont="1" applyAlignment="1">
      <alignment vertical="top"/>
    </xf>
    <xf numFmtId="0" fontId="40" fillId="0" borderId="0" xfId="0" applyFont="1" applyFill="1">
      <alignment vertical="center"/>
    </xf>
    <xf numFmtId="0" fontId="45" fillId="0" borderId="0" xfId="0" applyFont="1" applyFill="1" applyAlignment="1">
      <alignment vertical="center"/>
    </xf>
    <xf numFmtId="0" fontId="45" fillId="0" borderId="0" xfId="0" applyFont="1">
      <alignment vertical="center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46" fillId="0" borderId="0" xfId="0" applyFont="1">
      <alignment vertical="center"/>
    </xf>
    <xf numFmtId="0" fontId="9" fillId="0" borderId="0" xfId="0" applyFont="1" applyAlignment="1">
      <alignment vertic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3" fillId="6" borderId="0" xfId="0" applyFont="1" applyFill="1">
      <alignment vertical="center"/>
    </xf>
    <xf numFmtId="0" fontId="33" fillId="0" borderId="0" xfId="0" applyFont="1">
      <alignment vertical="center"/>
    </xf>
    <xf numFmtId="0" fontId="36" fillId="0" borderId="12" xfId="0" applyFont="1" applyFill="1" applyBorder="1" applyAlignment="1">
      <alignment horizontal="left" vertical="center"/>
    </xf>
    <xf numFmtId="0" fontId="32" fillId="7" borderId="1" xfId="0" applyFont="1" applyFill="1" applyBorder="1" applyAlignment="1">
      <alignment vertical="center" wrapText="1"/>
    </xf>
    <xf numFmtId="0" fontId="30" fillId="7" borderId="0" xfId="0" applyFont="1" applyFill="1">
      <alignment vertical="center"/>
    </xf>
    <xf numFmtId="0" fontId="33" fillId="0" borderId="0" xfId="0" applyFont="1">
      <alignment vertical="center"/>
    </xf>
    <xf numFmtId="0" fontId="33" fillId="0" borderId="0" xfId="0" applyFont="1">
      <alignment vertical="center"/>
    </xf>
    <xf numFmtId="0" fontId="48" fillId="0" borderId="0" xfId="0" applyFont="1" applyFill="1">
      <alignment vertical="center"/>
    </xf>
    <xf numFmtId="0" fontId="48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49" fillId="8" borderId="0" xfId="0" applyFont="1" applyFill="1">
      <alignment vertical="center"/>
    </xf>
    <xf numFmtId="0" fontId="32" fillId="7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Fill="1" applyAlignment="1">
      <alignment horizontal="left" vertical="center" wrapText="1"/>
    </xf>
    <xf numFmtId="0" fontId="32" fillId="7" borderId="1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33" fillId="9" borderId="0" xfId="0" applyFont="1" applyFill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45" fillId="0" borderId="0" xfId="0" applyFont="1" applyFill="1" applyAlignment="1" applyProtection="1">
      <alignment vertical="center"/>
      <protection locked="0"/>
    </xf>
    <xf numFmtId="0" fontId="40" fillId="0" borderId="0" xfId="0" applyFont="1" applyFill="1" applyProtection="1">
      <alignment vertical="center"/>
      <protection locked="0"/>
    </xf>
    <xf numFmtId="0" fontId="45" fillId="0" borderId="0" xfId="0" applyFont="1" applyProtection="1">
      <alignment vertical="center"/>
      <protection locked="0"/>
    </xf>
    <xf numFmtId="0" fontId="33" fillId="9" borderId="0" xfId="0" applyFont="1" applyFill="1">
      <alignment vertical="center"/>
    </xf>
    <xf numFmtId="0" fontId="33" fillId="9" borderId="0" xfId="0" applyFont="1" applyFill="1">
      <alignment vertical="center"/>
    </xf>
    <xf numFmtId="0" fontId="33" fillId="8" borderId="0" xfId="0" applyFont="1" applyFill="1">
      <alignment vertical="center"/>
    </xf>
    <xf numFmtId="0" fontId="31" fillId="0" borderId="19" xfId="0" applyFont="1" applyFill="1" applyBorder="1" applyAlignment="1" applyProtection="1">
      <protection locked="0"/>
    </xf>
    <xf numFmtId="0" fontId="31" fillId="0" borderId="20" xfId="0" applyFont="1" applyFill="1" applyBorder="1" applyAlignment="1" applyProtection="1">
      <protection locked="0"/>
    </xf>
    <xf numFmtId="0" fontId="31" fillId="0" borderId="6" xfId="0" applyFont="1" applyFill="1" applyBorder="1" applyAlignment="1" applyProtection="1">
      <protection locked="0"/>
    </xf>
    <xf numFmtId="0" fontId="40" fillId="12" borderId="0" xfId="0" applyFont="1" applyFill="1" applyBorder="1" applyAlignment="1">
      <alignment vertical="center" wrapText="1"/>
    </xf>
    <xf numFmtId="0" fontId="30" fillId="0" borderId="19" xfId="0" applyFont="1" applyBorder="1">
      <alignment vertical="center"/>
    </xf>
    <xf numFmtId="0" fontId="30" fillId="0" borderId="6" xfId="0" applyFont="1" applyBorder="1">
      <alignment vertical="center"/>
    </xf>
    <xf numFmtId="0" fontId="30" fillId="0" borderId="2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38" fillId="0" borderId="36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29" xfId="0" applyFont="1" applyBorder="1" applyAlignment="1">
      <alignment vertical="center"/>
    </xf>
    <xf numFmtId="0" fontId="32" fillId="7" borderId="72" xfId="0" applyFont="1" applyFill="1" applyBorder="1" applyAlignment="1">
      <alignment horizontal="left" vertical="center" wrapText="1"/>
    </xf>
    <xf numFmtId="0" fontId="43" fillId="0" borderId="21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0" fontId="33" fillId="2" borderId="0" xfId="0" applyFont="1" applyFill="1">
      <alignment vertical="center"/>
    </xf>
    <xf numFmtId="0" fontId="34" fillId="7" borderId="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38" fontId="30" fillId="0" borderId="0" xfId="2" applyFont="1" applyFill="1" applyBorder="1" applyAlignment="1">
      <alignment horizontal="right" vertical="center" shrinkToFit="1"/>
    </xf>
    <xf numFmtId="0" fontId="34" fillId="7" borderId="0" xfId="0" applyFont="1" applyFill="1" applyBorder="1" applyAlignment="1">
      <alignment horizontal="left" vertical="center" wrapText="1"/>
    </xf>
    <xf numFmtId="0" fontId="32" fillId="0" borderId="77" xfId="0" applyFont="1" applyBorder="1" applyAlignment="1">
      <alignment vertical="center"/>
    </xf>
    <xf numFmtId="0" fontId="30" fillId="0" borderId="22" xfId="0" applyFont="1" applyBorder="1">
      <alignment vertical="center"/>
    </xf>
    <xf numFmtId="0" fontId="37" fillId="15" borderId="27" xfId="0" applyFont="1" applyFill="1" applyBorder="1" applyAlignment="1">
      <alignment vertical="center" wrapText="1"/>
    </xf>
    <xf numFmtId="0" fontId="36" fillId="0" borderId="6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17" fillId="17" borderId="18" xfId="0" applyFont="1" applyFill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29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9" fillId="17" borderId="0" xfId="0" applyFont="1" applyFill="1" applyBorder="1" applyAlignment="1">
      <alignment horizontal="center" vertical="center"/>
    </xf>
    <xf numFmtId="0" fontId="32" fillId="17" borderId="18" xfId="0" applyFont="1" applyFill="1" applyBorder="1" applyAlignment="1" applyProtection="1">
      <alignment vertical="center" wrapText="1"/>
      <protection locked="0"/>
    </xf>
    <xf numFmtId="0" fontId="32" fillId="17" borderId="17" xfId="0" applyFont="1" applyFill="1" applyBorder="1" applyAlignment="1" applyProtection="1">
      <alignment vertical="center" wrapText="1"/>
      <protection locked="0"/>
    </xf>
    <xf numFmtId="0" fontId="32" fillId="17" borderId="24" xfId="0" applyFont="1" applyFill="1" applyBorder="1" applyAlignment="1" applyProtection="1">
      <alignment vertical="center" wrapText="1"/>
      <protection locked="0"/>
    </xf>
    <xf numFmtId="0" fontId="32" fillId="17" borderId="16" xfId="0" applyFont="1" applyFill="1" applyBorder="1" applyAlignment="1" applyProtection="1">
      <alignment vertical="center" wrapText="1"/>
      <protection locked="0"/>
    </xf>
    <xf numFmtId="0" fontId="32" fillId="17" borderId="45" xfId="0" applyFont="1" applyFill="1" applyBorder="1" applyAlignment="1" applyProtection="1">
      <alignment vertical="center" wrapText="1"/>
      <protection locked="0"/>
    </xf>
    <xf numFmtId="0" fontId="32" fillId="17" borderId="28" xfId="0" applyFont="1" applyFill="1" applyBorder="1" applyAlignment="1" applyProtection="1">
      <alignment vertical="center" wrapText="1"/>
      <protection locked="0"/>
    </xf>
    <xf numFmtId="0" fontId="32" fillId="17" borderId="29" xfId="0" applyFont="1" applyFill="1" applyBorder="1" applyAlignment="1" applyProtection="1">
      <alignment vertical="center" wrapText="1"/>
      <protection locked="0"/>
    </xf>
    <xf numFmtId="0" fontId="32" fillId="17" borderId="15" xfId="0" applyFont="1" applyFill="1" applyBorder="1" applyAlignment="1" applyProtection="1">
      <alignment vertical="center" wrapText="1"/>
      <protection locked="0"/>
    </xf>
    <xf numFmtId="0" fontId="32" fillId="0" borderId="3" xfId="0" applyFont="1" applyBorder="1" applyAlignment="1">
      <alignment horizontal="left" vertical="center" wrapText="1"/>
    </xf>
    <xf numFmtId="0" fontId="33" fillId="0" borderId="0" xfId="0" quotePrefix="1" applyFont="1">
      <alignment vertical="center"/>
    </xf>
    <xf numFmtId="0" fontId="36" fillId="0" borderId="82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53" fillId="11" borderId="7" xfId="0" applyFont="1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1" fillId="10" borderId="48" xfId="0" applyFont="1" applyFill="1" applyBorder="1" applyAlignment="1">
      <alignment horizontal="left" vertical="center"/>
    </xf>
    <xf numFmtId="0" fontId="31" fillId="10" borderId="29" xfId="0" applyFont="1" applyFill="1" applyBorder="1" applyAlignment="1">
      <alignment horizontal="left" vertical="center"/>
    </xf>
    <xf numFmtId="0" fontId="31" fillId="10" borderId="49" xfId="0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76" fontId="30" fillId="0" borderId="0" xfId="0" applyNumberFormat="1" applyFont="1">
      <alignment vertical="center"/>
    </xf>
    <xf numFmtId="0" fontId="81" fillId="0" borderId="0" xfId="0" applyFont="1" applyFill="1" applyBorder="1" applyAlignment="1">
      <alignment vertical="center"/>
    </xf>
    <xf numFmtId="176" fontId="32" fillId="0" borderId="0" xfId="0" applyNumberFormat="1" applyFont="1">
      <alignment vertical="center"/>
    </xf>
    <xf numFmtId="49" fontId="30" fillId="0" borderId="0" xfId="0" applyNumberFormat="1" applyFont="1">
      <alignment vertical="center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31" fillId="15" borderId="19" xfId="0" applyFont="1" applyFill="1" applyBorder="1" applyAlignment="1">
      <alignment horizontal="left" vertical="center"/>
    </xf>
    <xf numFmtId="0" fontId="31" fillId="15" borderId="6" xfId="0" applyFont="1" applyFill="1" applyBorder="1" applyAlignment="1">
      <alignment horizontal="left" vertical="center"/>
    </xf>
    <xf numFmtId="0" fontId="31" fillId="15" borderId="20" xfId="0" applyFont="1" applyFill="1" applyBorder="1" applyAlignment="1">
      <alignment horizontal="left" vertical="center"/>
    </xf>
    <xf numFmtId="0" fontId="31" fillId="15" borderId="7" xfId="0" applyFont="1" applyFill="1" applyBorder="1" applyAlignment="1">
      <alignment horizontal="left"/>
    </xf>
    <xf numFmtId="0" fontId="53" fillId="11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 applyProtection="1">
      <alignment horizontal="center"/>
      <protection locked="0"/>
    </xf>
    <xf numFmtId="0" fontId="65" fillId="11" borderId="7" xfId="0" applyFont="1" applyFill="1" applyBorder="1" applyAlignment="1">
      <alignment horizontal="left" vertical="top"/>
    </xf>
    <xf numFmtId="0" fontId="8" fillId="13" borderId="7" xfId="0" applyFont="1" applyFill="1" applyBorder="1" applyAlignment="1" applyProtection="1">
      <alignment horizontal="left" vertical="top" wrapText="1"/>
      <protection locked="0"/>
    </xf>
    <xf numFmtId="0" fontId="17" fillId="0" borderId="19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0" fontId="36" fillId="0" borderId="19" xfId="0" applyFont="1" applyFill="1" applyBorder="1" applyAlignment="1" applyProtection="1">
      <alignment horizontal="center"/>
      <protection locked="0"/>
    </xf>
    <xf numFmtId="0" fontId="36" fillId="0" borderId="6" xfId="0" applyFont="1" applyFill="1" applyBorder="1" applyAlignment="1" applyProtection="1">
      <alignment horizontal="center"/>
      <protection locked="0"/>
    </xf>
    <xf numFmtId="0" fontId="36" fillId="0" borderId="20" xfId="0" applyFont="1" applyFill="1" applyBorder="1" applyAlignment="1" applyProtection="1">
      <alignment horizontal="center"/>
      <protection locked="0"/>
    </xf>
    <xf numFmtId="0" fontId="53" fillId="11" borderId="19" xfId="0" applyFont="1" applyFill="1" applyBorder="1" applyAlignment="1" applyProtection="1">
      <alignment horizontal="center" vertical="center"/>
      <protection locked="0"/>
    </xf>
    <xf numFmtId="0" fontId="53" fillId="11" borderId="20" xfId="0" applyFont="1" applyFill="1" applyBorder="1" applyAlignment="1" applyProtection="1">
      <alignment horizontal="center" vertical="center"/>
      <protection locked="0"/>
    </xf>
    <xf numFmtId="0" fontId="37" fillId="13" borderId="19" xfId="0" applyFont="1" applyFill="1" applyBorder="1" applyAlignment="1" applyProtection="1">
      <alignment horizontal="left" vertical="center" wrapText="1"/>
      <protection locked="0"/>
    </xf>
    <xf numFmtId="0" fontId="37" fillId="13" borderId="6" xfId="0" applyFont="1" applyFill="1" applyBorder="1" applyAlignment="1" applyProtection="1">
      <alignment horizontal="left" vertical="center" wrapText="1"/>
      <protection locked="0"/>
    </xf>
    <xf numFmtId="0" fontId="37" fillId="13" borderId="20" xfId="0" applyFont="1" applyFill="1" applyBorder="1" applyAlignment="1" applyProtection="1">
      <alignment horizontal="left" vertical="center" wrapText="1"/>
      <protection locked="0"/>
    </xf>
    <xf numFmtId="0" fontId="32" fillId="13" borderId="19" xfId="0" applyFont="1" applyFill="1" applyBorder="1" applyAlignment="1" applyProtection="1">
      <alignment horizontal="left" vertical="center" wrapText="1"/>
      <protection locked="0"/>
    </xf>
    <xf numFmtId="0" fontId="32" fillId="13" borderId="6" xfId="0" applyFont="1" applyFill="1" applyBorder="1" applyAlignment="1" applyProtection="1">
      <alignment horizontal="left" vertical="center" wrapText="1"/>
      <protection locked="0"/>
    </xf>
    <xf numFmtId="0" fontId="32" fillId="13" borderId="20" xfId="0" applyFont="1" applyFill="1" applyBorder="1" applyAlignment="1" applyProtection="1">
      <alignment horizontal="left" vertical="center" wrapText="1"/>
      <protection locked="0"/>
    </xf>
    <xf numFmtId="0" fontId="31" fillId="0" borderId="7" xfId="0" applyFont="1" applyFill="1" applyBorder="1" applyAlignment="1" applyProtection="1">
      <alignment horizontal="center"/>
      <protection locked="0"/>
    </xf>
    <xf numFmtId="0" fontId="36" fillId="0" borderId="7" xfId="0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 applyProtection="1">
      <alignment horizontal="center" vertical="center" wrapText="1"/>
      <protection locked="0"/>
    </xf>
    <xf numFmtId="0" fontId="8" fillId="13" borderId="6" xfId="0" applyFont="1" applyFill="1" applyBorder="1" applyAlignment="1" applyProtection="1">
      <alignment horizontal="center" vertical="center" wrapText="1"/>
      <protection locked="0"/>
    </xf>
    <xf numFmtId="0" fontId="8" fillId="13" borderId="20" xfId="0" applyFont="1" applyFill="1" applyBorder="1" applyAlignment="1" applyProtection="1">
      <alignment horizontal="center" vertical="center" wrapText="1"/>
      <protection locked="0"/>
    </xf>
    <xf numFmtId="0" fontId="29" fillId="13" borderId="67" xfId="1" applyFill="1" applyBorder="1" applyAlignment="1" applyProtection="1">
      <alignment horizontal="left" vertical="center" shrinkToFit="1"/>
      <protection locked="0"/>
    </xf>
    <xf numFmtId="0" fontId="0" fillId="13" borderId="67" xfId="0" applyFill="1" applyBorder="1" applyAlignment="1" applyProtection="1">
      <alignment horizontal="left" vertical="center" shrinkToFit="1"/>
      <protection locked="0"/>
    </xf>
    <xf numFmtId="0" fontId="36" fillId="15" borderId="7" xfId="0" applyFont="1" applyFill="1" applyBorder="1" applyAlignment="1">
      <alignment horizontal="left" vertical="top"/>
    </xf>
    <xf numFmtId="0" fontId="36" fillId="15" borderId="7" xfId="0" applyFont="1" applyFill="1" applyBorder="1" applyAlignment="1">
      <alignment horizontal="left" vertical="center"/>
    </xf>
    <xf numFmtId="0" fontId="32" fillId="13" borderId="7" xfId="0" applyFont="1" applyFill="1" applyBorder="1" applyAlignment="1" applyProtection="1">
      <alignment horizontal="left" vertical="center" wrapText="1"/>
      <protection locked="0"/>
    </xf>
    <xf numFmtId="0" fontId="31" fillId="15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 applyProtection="1">
      <alignment horizontal="left" vertical="center" wrapText="1"/>
      <protection locked="0"/>
    </xf>
    <xf numFmtId="0" fontId="3" fillId="13" borderId="7" xfId="0" applyFont="1" applyFill="1" applyBorder="1" applyAlignment="1" applyProtection="1">
      <alignment horizontal="left" vertical="top" wrapText="1"/>
      <protection locked="0"/>
    </xf>
    <xf numFmtId="0" fontId="32" fillId="13" borderId="7" xfId="0" applyFont="1" applyFill="1" applyBorder="1" applyAlignment="1" applyProtection="1">
      <alignment horizontal="left" vertical="top" wrapText="1"/>
      <protection locked="0"/>
    </xf>
    <xf numFmtId="0" fontId="47" fillId="0" borderId="7" xfId="0" applyFont="1" applyFill="1" applyBorder="1" applyAlignment="1" applyProtection="1">
      <alignment horizontal="center"/>
      <protection locked="0"/>
    </xf>
    <xf numFmtId="0" fontId="56" fillId="15" borderId="67" xfId="0" applyFont="1" applyFill="1" applyBorder="1" applyAlignment="1">
      <alignment horizontal="left" vertical="center"/>
    </xf>
    <xf numFmtId="0" fontId="36" fillId="15" borderId="19" xfId="0" applyFont="1" applyFill="1" applyBorder="1" applyAlignment="1">
      <alignment horizontal="center" vertical="center"/>
    </xf>
    <xf numFmtId="0" fontId="36" fillId="15" borderId="6" xfId="0" applyFont="1" applyFill="1" applyBorder="1" applyAlignment="1">
      <alignment horizontal="center" vertical="center"/>
    </xf>
    <xf numFmtId="0" fontId="36" fillId="15" borderId="20" xfId="0" applyFont="1" applyFill="1" applyBorder="1" applyAlignment="1">
      <alignment horizontal="center" vertical="center"/>
    </xf>
    <xf numFmtId="0" fontId="54" fillId="11" borderId="31" xfId="0" applyFont="1" applyFill="1" applyBorder="1" applyAlignment="1" applyProtection="1">
      <alignment horizontal="right" vertical="top"/>
    </xf>
    <xf numFmtId="0" fontId="54" fillId="11" borderId="32" xfId="0" applyFont="1" applyFill="1" applyBorder="1" applyAlignment="1" applyProtection="1">
      <alignment horizontal="right" vertical="top"/>
    </xf>
    <xf numFmtId="49" fontId="8" fillId="0" borderId="32" xfId="0" quotePrefix="1" applyNumberFormat="1" applyFont="1" applyBorder="1" applyAlignment="1" applyProtection="1">
      <alignment horizontal="right" vertical="top"/>
      <protection locked="0"/>
    </xf>
    <xf numFmtId="49" fontId="11" fillId="0" borderId="32" xfId="0" applyNumberFormat="1" applyFont="1" applyBorder="1" applyAlignment="1" applyProtection="1">
      <alignment horizontal="right" vertical="top"/>
      <protection locked="0"/>
    </xf>
    <xf numFmtId="49" fontId="11" fillId="0" borderId="81" xfId="0" applyNumberFormat="1" applyFont="1" applyBorder="1" applyAlignment="1" applyProtection="1">
      <alignment horizontal="right" vertical="top"/>
      <protection locked="0"/>
    </xf>
    <xf numFmtId="49" fontId="11" fillId="0" borderId="33" xfId="0" applyNumberFormat="1" applyFont="1" applyBorder="1" applyAlignment="1" applyProtection="1">
      <alignment horizontal="right" vertical="top"/>
      <protection locked="0"/>
    </xf>
    <xf numFmtId="0" fontId="53" fillId="11" borderId="34" xfId="0" applyFont="1" applyFill="1" applyBorder="1" applyAlignment="1">
      <alignment horizontal="left" vertical="center"/>
    </xf>
    <xf numFmtId="0" fontId="36" fillId="15" borderId="7" xfId="0" applyFont="1" applyFill="1" applyBorder="1" applyAlignment="1">
      <alignment horizontal="left" vertical="center" wrapText="1"/>
    </xf>
    <xf numFmtId="0" fontId="37" fillId="13" borderId="7" xfId="0" applyFont="1" applyFill="1" applyBorder="1" applyAlignment="1" applyProtection="1">
      <alignment horizontal="left" vertical="center" wrapText="1" shrinkToFit="1"/>
      <protection locked="0"/>
    </xf>
    <xf numFmtId="0" fontId="32" fillId="13" borderId="27" xfId="0" applyFont="1" applyFill="1" applyBorder="1" applyAlignment="1" applyProtection="1">
      <alignment horizontal="left" vertical="center" shrinkToFit="1"/>
      <protection locked="0"/>
    </xf>
    <xf numFmtId="0" fontId="32" fillId="13" borderId="27" xfId="0" applyFont="1" applyFill="1" applyBorder="1" applyAlignment="1" applyProtection="1">
      <alignment horizontal="left" vertical="center" wrapText="1" shrinkToFit="1"/>
      <protection locked="0"/>
    </xf>
    <xf numFmtId="0" fontId="34" fillId="15" borderId="27" xfId="0" applyFont="1" applyFill="1" applyBorder="1" applyAlignment="1">
      <alignment horizontal="center" vertical="center" wrapText="1"/>
    </xf>
    <xf numFmtId="0" fontId="30" fillId="13" borderId="19" xfId="0" applyFont="1" applyFill="1" applyBorder="1" applyAlignment="1">
      <alignment horizontal="left" vertical="center" wrapText="1"/>
    </xf>
    <xf numFmtId="0" fontId="30" fillId="13" borderId="6" xfId="0" applyFont="1" applyFill="1" applyBorder="1" applyAlignment="1">
      <alignment horizontal="left" vertical="center" wrapText="1"/>
    </xf>
    <xf numFmtId="0" fontId="30" fillId="13" borderId="20" xfId="0" applyFont="1" applyFill="1" applyBorder="1" applyAlignment="1">
      <alignment horizontal="left" vertical="center" wrapText="1"/>
    </xf>
    <xf numFmtId="0" fontId="17" fillId="15" borderId="19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/>
    </xf>
    <xf numFmtId="0" fontId="31" fillId="15" borderId="19" xfId="0" applyFont="1" applyFill="1" applyBorder="1" applyAlignment="1">
      <alignment horizontal="center" vertical="center"/>
    </xf>
    <xf numFmtId="0" fontId="31" fillId="15" borderId="6" xfId="0" applyFont="1" applyFill="1" applyBorder="1" applyAlignment="1">
      <alignment horizontal="center" vertical="center"/>
    </xf>
    <xf numFmtId="0" fontId="34" fillId="13" borderId="19" xfId="0" applyFont="1" applyFill="1" applyBorder="1" applyAlignment="1">
      <alignment horizontal="center"/>
    </xf>
    <xf numFmtId="0" fontId="34" fillId="13" borderId="6" xfId="0" applyFont="1" applyFill="1" applyBorder="1" applyAlignment="1">
      <alignment horizontal="center"/>
    </xf>
    <xf numFmtId="0" fontId="34" fillId="13" borderId="20" xfId="0" applyFont="1" applyFill="1" applyBorder="1" applyAlignment="1">
      <alignment horizontal="center"/>
    </xf>
    <xf numFmtId="0" fontId="67" fillId="11" borderId="19" xfId="0" applyFont="1" applyFill="1" applyBorder="1" applyAlignment="1" applyProtection="1">
      <alignment horizontal="center" vertical="center"/>
      <protection locked="0"/>
    </xf>
    <xf numFmtId="0" fontId="67" fillId="11" borderId="6" xfId="0" applyFont="1" applyFill="1" applyBorder="1" applyAlignment="1" applyProtection="1">
      <alignment horizontal="center" vertical="center"/>
      <protection locked="0"/>
    </xf>
    <xf numFmtId="0" fontId="67" fillId="11" borderId="20" xfId="0" applyFont="1" applyFill="1" applyBorder="1" applyAlignment="1" applyProtection="1">
      <alignment horizontal="center" vertical="center"/>
      <protection locked="0"/>
    </xf>
    <xf numFmtId="0" fontId="11" fillId="13" borderId="18" xfId="0" applyFont="1" applyFill="1" applyBorder="1" applyAlignment="1" applyProtection="1">
      <alignment horizontal="left" vertical="center" wrapText="1"/>
      <protection locked="0"/>
    </xf>
    <xf numFmtId="0" fontId="11" fillId="13" borderId="17" xfId="0" applyFont="1" applyFill="1" applyBorder="1" applyAlignment="1" applyProtection="1">
      <alignment horizontal="left" vertical="center" wrapText="1"/>
      <protection locked="0"/>
    </xf>
    <xf numFmtId="0" fontId="11" fillId="13" borderId="24" xfId="0" applyFont="1" applyFill="1" applyBorder="1" applyAlignment="1" applyProtection="1">
      <alignment horizontal="left" vertical="center" wrapText="1"/>
      <protection locked="0"/>
    </xf>
    <xf numFmtId="0" fontId="36" fillId="15" borderId="34" xfId="0" applyFont="1" applyFill="1" applyBorder="1" applyAlignment="1">
      <alignment horizontal="left" vertical="center"/>
    </xf>
    <xf numFmtId="0" fontId="36" fillId="15" borderId="27" xfId="0" applyFont="1" applyFill="1" applyBorder="1" applyAlignment="1">
      <alignment horizontal="left" vertical="center"/>
    </xf>
    <xf numFmtId="0" fontId="17" fillId="3" borderId="18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45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34" fillId="3" borderId="19" xfId="0" applyFont="1" applyFill="1" applyBorder="1" applyAlignment="1" applyProtection="1">
      <alignment horizontal="center" vertical="center"/>
      <protection locked="0"/>
    </xf>
    <xf numFmtId="0" fontId="34" fillId="3" borderId="6" xfId="0" applyFont="1" applyFill="1" applyBorder="1" applyAlignment="1" applyProtection="1">
      <alignment horizontal="center" vertical="center"/>
      <protection locked="0"/>
    </xf>
    <xf numFmtId="0" fontId="34" fillId="3" borderId="20" xfId="0" applyFont="1" applyFill="1" applyBorder="1" applyAlignment="1" applyProtection="1">
      <alignment horizontal="center" vertical="center"/>
      <protection locked="0"/>
    </xf>
    <xf numFmtId="0" fontId="34" fillId="3" borderId="19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55" fillId="11" borderId="27" xfId="0" applyFont="1" applyFill="1" applyBorder="1" applyAlignment="1">
      <alignment horizontal="left" vertical="center"/>
    </xf>
    <xf numFmtId="0" fontId="37" fillId="13" borderId="13" xfId="0" applyFont="1" applyFill="1" applyBorder="1" applyAlignment="1" applyProtection="1">
      <alignment horizontal="left" vertical="center" wrapText="1" shrinkToFit="1"/>
      <protection locked="0"/>
    </xf>
    <xf numFmtId="0" fontId="37" fillId="13" borderId="26" xfId="0" applyFont="1" applyFill="1" applyBorder="1" applyAlignment="1" applyProtection="1">
      <alignment horizontal="left" vertical="center" wrapText="1" shrinkToFit="1"/>
      <protection locked="0"/>
    </xf>
    <xf numFmtId="0" fontId="37" fillId="13" borderId="14" xfId="0" applyFont="1" applyFill="1" applyBorder="1" applyAlignment="1" applyProtection="1">
      <alignment horizontal="left" vertical="center" wrapText="1" shrinkToFit="1"/>
      <protection locked="0"/>
    </xf>
    <xf numFmtId="0" fontId="53" fillId="11" borderId="7" xfId="0" applyFont="1" applyFill="1" applyBorder="1" applyAlignment="1">
      <alignment horizontal="left" vertical="top"/>
    </xf>
    <xf numFmtId="0" fontId="34" fillId="13" borderId="27" xfId="0" applyFont="1" applyFill="1" applyBorder="1" applyAlignment="1" applyProtection="1">
      <alignment horizontal="left" vertical="center" wrapText="1"/>
      <protection locked="0"/>
    </xf>
    <xf numFmtId="0" fontId="32" fillId="13" borderId="27" xfId="0" applyFont="1" applyFill="1" applyBorder="1" applyAlignment="1" applyProtection="1">
      <alignment horizontal="center" vertical="center" wrapText="1" shrinkToFit="1"/>
      <protection locked="0"/>
    </xf>
    <xf numFmtId="38" fontId="31" fillId="15" borderId="19" xfId="2" applyFont="1" applyFill="1" applyBorder="1" applyAlignment="1" applyProtection="1">
      <alignment horizontal="center" vertical="center"/>
      <protection locked="0"/>
    </xf>
    <xf numFmtId="38" fontId="31" fillId="15" borderId="6" xfId="2" applyFont="1" applyFill="1" applyBorder="1" applyAlignment="1" applyProtection="1">
      <alignment horizontal="center" vertical="center"/>
      <protection locked="0"/>
    </xf>
    <xf numFmtId="38" fontId="31" fillId="15" borderId="20" xfId="2" applyFont="1" applyFill="1" applyBorder="1" applyAlignment="1" applyProtection="1">
      <alignment horizontal="center" vertical="center"/>
      <protection locked="0"/>
    </xf>
    <xf numFmtId="0" fontId="30" fillId="3" borderId="19" xfId="0" applyFont="1" applyFill="1" applyBorder="1" applyAlignment="1" applyProtection="1">
      <alignment horizontal="center" vertical="center" shrinkToFit="1"/>
      <protection locked="0"/>
    </xf>
    <xf numFmtId="0" fontId="30" fillId="3" borderId="6" xfId="0" applyFont="1" applyFill="1" applyBorder="1" applyAlignment="1" applyProtection="1">
      <alignment horizontal="center" vertical="center" shrinkToFit="1"/>
      <protection locked="0"/>
    </xf>
    <xf numFmtId="0" fontId="30" fillId="3" borderId="40" xfId="0" applyFont="1" applyFill="1" applyBorder="1" applyAlignment="1" applyProtection="1">
      <alignment horizontal="center" vertical="center" shrinkToFit="1"/>
      <protection locked="0"/>
    </xf>
    <xf numFmtId="0" fontId="30" fillId="13" borderId="35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12" xfId="0" applyFont="1" applyFill="1" applyBorder="1" applyAlignment="1">
      <alignment horizontal="center" vertical="center"/>
    </xf>
    <xf numFmtId="38" fontId="79" fillId="13" borderId="53" xfId="2" applyFont="1" applyFill="1" applyBorder="1" applyAlignment="1" applyProtection="1">
      <alignment horizontal="right" vertical="center" shrinkToFit="1"/>
      <protection locked="0"/>
    </xf>
    <xf numFmtId="38" fontId="79" fillId="13" borderId="54" xfId="2" applyFont="1" applyFill="1" applyBorder="1" applyAlignment="1" applyProtection="1">
      <alignment horizontal="right" vertical="center" shrinkToFit="1"/>
      <protection locked="0"/>
    </xf>
    <xf numFmtId="38" fontId="79" fillId="13" borderId="55" xfId="2" applyFont="1" applyFill="1" applyBorder="1" applyAlignment="1" applyProtection="1">
      <alignment horizontal="right" vertical="center" shrinkToFit="1"/>
      <protection locked="0"/>
    </xf>
    <xf numFmtId="0" fontId="30" fillId="3" borderId="8" xfId="0" applyFont="1" applyFill="1" applyBorder="1" applyAlignment="1" applyProtection="1">
      <alignment horizontal="center" vertical="center" shrinkToFit="1"/>
      <protection locked="0"/>
    </xf>
    <xf numFmtId="0" fontId="30" fillId="3" borderId="12" xfId="0" applyFont="1" applyFill="1" applyBorder="1" applyAlignment="1" applyProtection="1">
      <alignment horizontal="center" vertical="center" shrinkToFit="1"/>
      <protection locked="0"/>
    </xf>
    <xf numFmtId="0" fontId="31" fillId="10" borderId="43" xfId="0" applyFont="1" applyFill="1" applyBorder="1" applyAlignment="1">
      <alignment horizontal="left" vertical="center"/>
    </xf>
    <xf numFmtId="0" fontId="31" fillId="10" borderId="17" xfId="0" applyFont="1" applyFill="1" applyBorder="1" applyAlignment="1">
      <alignment horizontal="left" vertical="center"/>
    </xf>
    <xf numFmtId="0" fontId="31" fillId="10" borderId="44" xfId="0" applyFont="1" applyFill="1" applyBorder="1" applyAlignment="1">
      <alignment horizontal="left" vertical="center"/>
    </xf>
    <xf numFmtId="0" fontId="30" fillId="13" borderId="6" xfId="0" applyFont="1" applyFill="1" applyBorder="1" applyAlignment="1" applyProtection="1">
      <alignment horizontal="center" vertical="center"/>
      <protection locked="0"/>
    </xf>
    <xf numFmtId="0" fontId="30" fillId="13" borderId="20" xfId="0" applyFont="1" applyFill="1" applyBorder="1" applyAlignment="1" applyProtection="1">
      <alignment horizontal="center" vertical="center"/>
      <protection locked="0"/>
    </xf>
    <xf numFmtId="0" fontId="30" fillId="13" borderId="7" xfId="0" applyFont="1" applyFill="1" applyBorder="1" applyAlignment="1" applyProtection="1">
      <alignment horizontal="right" vertical="center" shrinkToFit="1"/>
      <protection locked="0"/>
    </xf>
    <xf numFmtId="0" fontId="30" fillId="3" borderId="39" xfId="0" applyFont="1" applyFill="1" applyBorder="1" applyAlignment="1" applyProtection="1">
      <alignment horizontal="center" vertical="center" shrinkToFit="1"/>
      <protection locked="0"/>
    </xf>
    <xf numFmtId="0" fontId="31" fillId="10" borderId="35" xfId="0" applyFont="1" applyFill="1" applyBorder="1" applyAlignment="1">
      <alignment horizontal="left" vertical="center"/>
    </xf>
    <xf numFmtId="0" fontId="31" fillId="10" borderId="50" xfId="0" applyFont="1" applyFill="1" applyBorder="1" applyAlignment="1">
      <alignment horizontal="left" vertical="center" shrinkToFit="1"/>
    </xf>
    <xf numFmtId="0" fontId="31" fillId="10" borderId="51" xfId="0" applyFont="1" applyFill="1" applyBorder="1" applyAlignment="1">
      <alignment horizontal="left" vertical="center" shrinkToFit="1"/>
    </xf>
    <xf numFmtId="0" fontId="31" fillId="10" borderId="52" xfId="0" applyFont="1" applyFill="1" applyBorder="1" applyAlignment="1">
      <alignment horizontal="left" vertical="center" shrinkToFit="1"/>
    </xf>
    <xf numFmtId="0" fontId="30" fillId="13" borderId="35" xfId="0" applyFont="1" applyFill="1" applyBorder="1" applyAlignment="1" applyProtection="1">
      <alignment horizontal="right" vertical="center" shrinkToFit="1"/>
      <protection locked="0"/>
    </xf>
    <xf numFmtId="0" fontId="31" fillId="10" borderId="46" xfId="0" applyFont="1" applyFill="1" applyBorder="1" applyAlignment="1">
      <alignment horizontal="left" vertical="center"/>
    </xf>
    <xf numFmtId="0" fontId="31" fillId="10" borderId="54" xfId="0" applyFont="1" applyFill="1" applyBorder="1" applyAlignment="1">
      <alignment horizontal="left" vertical="center"/>
    </xf>
    <xf numFmtId="0" fontId="31" fillId="10" borderId="55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11" fillId="13" borderId="56" xfId="0" applyFont="1" applyFill="1" applyBorder="1" applyAlignment="1" applyProtection="1">
      <alignment horizontal="left" vertical="top" wrapText="1"/>
      <protection locked="0"/>
    </xf>
    <xf numFmtId="0" fontId="11" fillId="13" borderId="57" xfId="0" applyFont="1" applyFill="1" applyBorder="1" applyAlignment="1" applyProtection="1">
      <alignment horizontal="left" vertical="top" wrapText="1"/>
      <protection locked="0"/>
    </xf>
    <xf numFmtId="0" fontId="11" fillId="13" borderId="58" xfId="0" applyFont="1" applyFill="1" applyBorder="1" applyAlignment="1" applyProtection="1">
      <alignment horizontal="left" vertical="top" wrapText="1"/>
      <protection locked="0"/>
    </xf>
    <xf numFmtId="0" fontId="11" fillId="13" borderId="59" xfId="0" applyFont="1" applyFill="1" applyBorder="1" applyAlignment="1" applyProtection="1">
      <alignment horizontal="left" vertical="top" wrapText="1"/>
      <protection locked="0"/>
    </xf>
    <xf numFmtId="0" fontId="11" fillId="13" borderId="30" xfId="0" applyFont="1" applyFill="1" applyBorder="1" applyAlignment="1" applyProtection="1">
      <alignment horizontal="left" vertical="top" wrapText="1"/>
      <protection locked="0"/>
    </xf>
    <xf numFmtId="0" fontId="11" fillId="13" borderId="60" xfId="0" applyFont="1" applyFill="1" applyBorder="1" applyAlignment="1" applyProtection="1">
      <alignment horizontal="left" vertical="top" wrapText="1"/>
      <protection locked="0"/>
    </xf>
    <xf numFmtId="0" fontId="74" fillId="5" borderId="13" xfId="0" applyFont="1" applyFill="1" applyBorder="1" applyAlignment="1">
      <alignment horizontal="left" vertical="center"/>
    </xf>
    <xf numFmtId="0" fontId="74" fillId="5" borderId="26" xfId="0" applyFont="1" applyFill="1" applyBorder="1" applyAlignment="1">
      <alignment horizontal="left" vertical="center"/>
    </xf>
    <xf numFmtId="0" fontId="74" fillId="5" borderId="14" xfId="0" applyFont="1" applyFill="1" applyBorder="1" applyAlignment="1">
      <alignment horizontal="left" vertical="center"/>
    </xf>
    <xf numFmtId="0" fontId="30" fillId="0" borderId="8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2" fillId="3" borderId="8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30" fillId="13" borderId="56" xfId="0" applyFont="1" applyFill="1" applyBorder="1" applyAlignment="1" applyProtection="1">
      <alignment horizontal="left" vertical="top" wrapText="1"/>
      <protection locked="0"/>
    </xf>
    <xf numFmtId="0" fontId="30" fillId="13" borderId="57" xfId="0" applyFont="1" applyFill="1" applyBorder="1" applyAlignment="1" applyProtection="1">
      <alignment horizontal="left" vertical="top" wrapText="1"/>
      <protection locked="0"/>
    </xf>
    <xf numFmtId="0" fontId="30" fillId="13" borderId="58" xfId="0" applyFont="1" applyFill="1" applyBorder="1" applyAlignment="1" applyProtection="1">
      <alignment horizontal="left" vertical="top" wrapText="1"/>
      <protection locked="0"/>
    </xf>
    <xf numFmtId="0" fontId="30" fillId="13" borderId="59" xfId="0" applyFont="1" applyFill="1" applyBorder="1" applyAlignment="1" applyProtection="1">
      <alignment horizontal="left" vertical="top" wrapText="1"/>
      <protection locked="0"/>
    </xf>
    <xf numFmtId="0" fontId="30" fillId="13" borderId="30" xfId="0" applyFont="1" applyFill="1" applyBorder="1" applyAlignment="1" applyProtection="1">
      <alignment horizontal="left" vertical="top" wrapText="1"/>
      <protection locked="0"/>
    </xf>
    <xf numFmtId="0" fontId="30" fillId="13" borderId="60" xfId="0" applyFont="1" applyFill="1" applyBorder="1" applyAlignment="1" applyProtection="1">
      <alignment horizontal="left" vertical="top" wrapText="1"/>
      <protection locked="0"/>
    </xf>
    <xf numFmtId="0" fontId="3" fillId="10" borderId="78" xfId="0" applyFont="1" applyFill="1" applyBorder="1" applyAlignment="1">
      <alignment horizontal="left" vertical="center" wrapText="1"/>
    </xf>
    <xf numFmtId="0" fontId="32" fillId="10" borderId="79" xfId="0" applyFont="1" applyFill="1" applyBorder="1" applyAlignment="1">
      <alignment horizontal="left" vertical="center" wrapText="1"/>
    </xf>
    <xf numFmtId="0" fontId="32" fillId="10" borderId="80" xfId="0" applyFont="1" applyFill="1" applyBorder="1" applyAlignment="1">
      <alignment horizontal="left" vertical="center" wrapText="1"/>
    </xf>
    <xf numFmtId="0" fontId="74" fillId="5" borderId="36" xfId="0" applyFont="1" applyFill="1" applyBorder="1" applyAlignment="1">
      <alignment horizontal="left" vertical="center"/>
    </xf>
    <xf numFmtId="0" fontId="74" fillId="5" borderId="37" xfId="0" applyFont="1" applyFill="1" applyBorder="1" applyAlignment="1">
      <alignment horizontal="left" vertical="center"/>
    </xf>
    <xf numFmtId="0" fontId="74" fillId="5" borderId="38" xfId="0" applyFont="1" applyFill="1" applyBorder="1" applyAlignment="1">
      <alignment horizontal="left" vertical="center"/>
    </xf>
    <xf numFmtId="0" fontId="37" fillId="13" borderId="21" xfId="0" applyFont="1" applyFill="1" applyBorder="1" applyAlignment="1" applyProtection="1">
      <alignment horizontal="left" vertical="top" wrapText="1"/>
      <protection locked="0"/>
    </xf>
    <xf numFmtId="0" fontId="37" fillId="13" borderId="22" xfId="0" applyFont="1" applyFill="1" applyBorder="1" applyAlignment="1" applyProtection="1">
      <alignment horizontal="left" vertical="top" wrapText="1"/>
      <protection locked="0"/>
    </xf>
    <xf numFmtId="0" fontId="37" fillId="13" borderId="25" xfId="0" applyFont="1" applyFill="1" applyBorder="1" applyAlignment="1" applyProtection="1">
      <alignment horizontal="left" vertical="top" wrapText="1"/>
      <protection locked="0"/>
    </xf>
    <xf numFmtId="0" fontId="37" fillId="13" borderId="36" xfId="0" applyFont="1" applyFill="1" applyBorder="1" applyAlignment="1" applyProtection="1">
      <alignment horizontal="left" vertical="top" wrapText="1"/>
      <protection locked="0"/>
    </xf>
    <xf numFmtId="0" fontId="37" fillId="13" borderId="37" xfId="0" applyFont="1" applyFill="1" applyBorder="1" applyAlignment="1" applyProtection="1">
      <alignment horizontal="left" vertical="top" wrapText="1"/>
      <protection locked="0"/>
    </xf>
    <xf numFmtId="0" fontId="37" fillId="13" borderId="38" xfId="0" applyFont="1" applyFill="1" applyBorder="1" applyAlignment="1" applyProtection="1">
      <alignment horizontal="left" vertical="top" wrapText="1"/>
      <protection locked="0"/>
    </xf>
    <xf numFmtId="0" fontId="74" fillId="5" borderId="8" xfId="0" applyFont="1" applyFill="1" applyBorder="1" applyAlignment="1">
      <alignment horizontal="left" vertical="center"/>
    </xf>
    <xf numFmtId="0" fontId="74" fillId="5" borderId="11" xfId="0" applyFont="1" applyFill="1" applyBorder="1" applyAlignment="1">
      <alignment horizontal="left" vertical="center"/>
    </xf>
    <xf numFmtId="0" fontId="74" fillId="5" borderId="12" xfId="0" applyFont="1" applyFill="1" applyBorder="1" applyAlignment="1">
      <alignment horizontal="left" vertical="center"/>
    </xf>
    <xf numFmtId="0" fontId="11" fillId="13" borderId="21" xfId="0" applyFont="1" applyFill="1" applyBorder="1" applyAlignment="1" applyProtection="1">
      <alignment horizontal="left" vertical="top" wrapText="1"/>
      <protection locked="0"/>
    </xf>
    <xf numFmtId="0" fontId="11" fillId="13" borderId="22" xfId="0" applyFont="1" applyFill="1" applyBorder="1" applyAlignment="1" applyProtection="1">
      <alignment horizontal="left" vertical="top" wrapText="1"/>
      <protection locked="0"/>
    </xf>
    <xf numFmtId="0" fontId="11" fillId="13" borderId="25" xfId="0" applyFont="1" applyFill="1" applyBorder="1" applyAlignment="1" applyProtection="1">
      <alignment horizontal="left" vertical="top" wrapText="1"/>
      <protection locked="0"/>
    </xf>
    <xf numFmtId="0" fontId="11" fillId="13" borderId="36" xfId="0" applyFont="1" applyFill="1" applyBorder="1" applyAlignment="1" applyProtection="1">
      <alignment horizontal="left" vertical="top" wrapText="1"/>
      <protection locked="0"/>
    </xf>
    <xf numFmtId="0" fontId="11" fillId="13" borderId="37" xfId="0" applyFont="1" applyFill="1" applyBorder="1" applyAlignment="1" applyProtection="1">
      <alignment horizontal="left" vertical="top" wrapText="1"/>
      <protection locked="0"/>
    </xf>
    <xf numFmtId="0" fontId="11" fillId="13" borderId="38" xfId="0" applyFont="1" applyFill="1" applyBorder="1" applyAlignment="1" applyProtection="1">
      <alignment horizontal="left" vertical="top" wrapText="1"/>
      <protection locked="0"/>
    </xf>
    <xf numFmtId="0" fontId="10" fillId="10" borderId="13" xfId="0" applyFont="1" applyFill="1" applyBorder="1" applyAlignment="1">
      <alignment horizontal="left" vertical="center"/>
    </xf>
    <xf numFmtId="0" fontId="10" fillId="10" borderId="26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left" vertical="center"/>
    </xf>
    <xf numFmtId="0" fontId="31" fillId="10" borderId="59" xfId="0" applyFont="1" applyFill="1" applyBorder="1" applyAlignment="1">
      <alignment horizontal="left" vertical="center"/>
    </xf>
    <xf numFmtId="0" fontId="31" fillId="10" borderId="30" xfId="0" applyFont="1" applyFill="1" applyBorder="1" applyAlignment="1">
      <alignment horizontal="left" vertical="center"/>
    </xf>
    <xf numFmtId="0" fontId="31" fillId="10" borderId="26" xfId="0" applyFont="1" applyFill="1" applyBorder="1" applyAlignment="1">
      <alignment horizontal="left" vertical="center"/>
    </xf>
    <xf numFmtId="0" fontId="31" fillId="10" borderId="60" xfId="0" applyFont="1" applyFill="1" applyBorder="1" applyAlignment="1">
      <alignment horizontal="left" vertical="center"/>
    </xf>
    <xf numFmtId="0" fontId="36" fillId="3" borderId="7" xfId="0" applyFont="1" applyFill="1" applyBorder="1" applyAlignment="1" applyProtection="1">
      <alignment horizontal="center" vertical="center" wrapText="1"/>
      <protection locked="0"/>
    </xf>
    <xf numFmtId="0" fontId="30" fillId="3" borderId="7" xfId="0" applyFont="1" applyFill="1" applyBorder="1" applyAlignment="1" applyProtection="1">
      <alignment horizontal="center" vertical="center" shrinkToFit="1"/>
      <protection locked="0"/>
    </xf>
    <xf numFmtId="0" fontId="30" fillId="3" borderId="42" xfId="0" applyFont="1" applyFill="1" applyBorder="1" applyAlignment="1" applyProtection="1">
      <alignment horizontal="center" vertical="center" shrinkToFit="1"/>
      <protection locked="0"/>
    </xf>
    <xf numFmtId="0" fontId="59" fillId="13" borderId="7" xfId="0" applyFont="1" applyFill="1" applyBorder="1" applyAlignment="1" applyProtection="1">
      <alignment horizontal="left" vertical="center" shrinkToFit="1"/>
      <protection locked="0"/>
    </xf>
    <xf numFmtId="0" fontId="31" fillId="10" borderId="56" xfId="0" applyFont="1" applyFill="1" applyBorder="1" applyAlignment="1">
      <alignment horizontal="left" vertical="center"/>
    </xf>
    <xf numFmtId="0" fontId="31" fillId="10" borderId="57" xfId="0" applyFont="1" applyFill="1" applyBorder="1" applyAlignment="1">
      <alignment horizontal="left" vertical="center"/>
    </xf>
    <xf numFmtId="0" fontId="31" fillId="10" borderId="58" xfId="0" applyFont="1" applyFill="1" applyBorder="1" applyAlignment="1">
      <alignment horizontal="left" vertical="center"/>
    </xf>
    <xf numFmtId="0" fontId="65" fillId="5" borderId="8" xfId="0" applyFont="1" applyFill="1" applyBorder="1" applyAlignment="1">
      <alignment horizontal="center" vertical="center"/>
    </xf>
    <xf numFmtId="0" fontId="65" fillId="5" borderId="11" xfId="0" applyFont="1" applyFill="1" applyBorder="1" applyAlignment="1">
      <alignment horizontal="center" vertical="center"/>
    </xf>
    <xf numFmtId="0" fontId="65" fillId="5" borderId="12" xfId="0" applyFont="1" applyFill="1" applyBorder="1" applyAlignment="1">
      <alignment horizontal="center" vertical="center"/>
    </xf>
    <xf numFmtId="0" fontId="65" fillId="5" borderId="76" xfId="0" applyFont="1" applyFill="1" applyBorder="1" applyAlignment="1">
      <alignment horizontal="center" vertical="center"/>
    </xf>
    <xf numFmtId="0" fontId="65" fillId="5" borderId="26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2" fillId="10" borderId="41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20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right" vertical="center"/>
    </xf>
    <xf numFmtId="0" fontId="32" fillId="10" borderId="6" xfId="0" applyFont="1" applyFill="1" applyBorder="1" applyAlignment="1">
      <alignment horizontal="right" vertical="center"/>
    </xf>
    <xf numFmtId="0" fontId="32" fillId="10" borderId="40" xfId="0" applyFont="1" applyFill="1" applyBorder="1" applyAlignment="1">
      <alignment horizontal="right" vertical="center"/>
    </xf>
    <xf numFmtId="0" fontId="31" fillId="10" borderId="39" xfId="0" applyFont="1" applyFill="1" applyBorder="1" applyAlignment="1">
      <alignment horizontal="left" vertical="center"/>
    </xf>
    <xf numFmtId="0" fontId="31" fillId="10" borderId="6" xfId="0" applyFont="1" applyFill="1" applyBorder="1" applyAlignment="1">
      <alignment horizontal="left" vertical="center"/>
    </xf>
    <xf numFmtId="0" fontId="31" fillId="10" borderId="40" xfId="0" applyFont="1" applyFill="1" applyBorder="1" applyAlignment="1">
      <alignment horizontal="left" vertical="center"/>
    </xf>
    <xf numFmtId="0" fontId="30" fillId="13" borderId="39" xfId="0" applyFont="1" applyFill="1" applyBorder="1" applyAlignment="1" applyProtection="1">
      <alignment horizontal="right" vertical="center" shrinkToFit="1"/>
      <protection locked="0"/>
    </xf>
    <xf numFmtId="0" fontId="30" fillId="13" borderId="6" xfId="0" applyFont="1" applyFill="1" applyBorder="1" applyAlignment="1" applyProtection="1">
      <alignment horizontal="right" vertical="center" shrinkToFit="1"/>
      <protection locked="0"/>
    </xf>
    <xf numFmtId="0" fontId="30" fillId="13" borderId="40" xfId="0" applyFont="1" applyFill="1" applyBorder="1" applyAlignment="1" applyProtection="1">
      <alignment horizontal="right" vertical="center" shrinkToFit="1"/>
      <protection locked="0"/>
    </xf>
    <xf numFmtId="0" fontId="30" fillId="7" borderId="46" xfId="0" applyFont="1" applyFill="1" applyBorder="1" applyAlignment="1">
      <alignment horizontal="left" vertical="center"/>
    </xf>
    <xf numFmtId="0" fontId="30" fillId="7" borderId="47" xfId="0" applyFont="1" applyFill="1" applyBorder="1" applyAlignment="1">
      <alignment horizontal="left" vertical="center"/>
    </xf>
    <xf numFmtId="0" fontId="32" fillId="10" borderId="7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/>
    </xf>
    <xf numFmtId="0" fontId="30" fillId="7" borderId="19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20" xfId="0" applyFont="1" applyFill="1" applyBorder="1" applyAlignment="1">
      <alignment horizontal="center" vertical="center"/>
    </xf>
    <xf numFmtId="0" fontId="57" fillId="7" borderId="6" xfId="0" applyFont="1" applyFill="1" applyBorder="1" applyAlignment="1">
      <alignment horizontal="left" vertical="center" shrinkToFi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9" fontId="58" fillId="0" borderId="7" xfId="0" applyNumberFormat="1" applyFont="1" applyFill="1" applyBorder="1" applyAlignment="1" applyProtection="1">
      <alignment horizontal="left" vertical="center"/>
      <protection locked="0"/>
    </xf>
    <xf numFmtId="0" fontId="42" fillId="0" borderId="17" xfId="0" applyFont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/>
    </xf>
    <xf numFmtId="0" fontId="75" fillId="5" borderId="7" xfId="0" applyFont="1" applyFill="1" applyBorder="1" applyAlignment="1">
      <alignment horizontal="left" vertical="center"/>
    </xf>
    <xf numFmtId="0" fontId="31" fillId="10" borderId="7" xfId="0" applyFont="1" applyFill="1" applyBorder="1" applyAlignment="1">
      <alignment horizontal="left" vertical="center"/>
    </xf>
    <xf numFmtId="0" fontId="31" fillId="10" borderId="21" xfId="0" applyFont="1" applyFill="1" applyBorder="1" applyAlignment="1">
      <alignment horizontal="left" vertical="center"/>
    </xf>
    <xf numFmtId="0" fontId="31" fillId="10" borderId="22" xfId="0" applyFont="1" applyFill="1" applyBorder="1" applyAlignment="1">
      <alignment horizontal="left" vertical="center"/>
    </xf>
    <xf numFmtId="0" fontId="31" fillId="10" borderId="25" xfId="0" applyFont="1" applyFill="1" applyBorder="1" applyAlignment="1">
      <alignment horizontal="left" vertical="center"/>
    </xf>
    <xf numFmtId="0" fontId="17" fillId="15" borderId="8" xfId="0" applyFont="1" applyFill="1" applyBorder="1" applyAlignment="1">
      <alignment horizontal="left" vertical="center"/>
    </xf>
    <xf numFmtId="0" fontId="17" fillId="15" borderId="11" xfId="0" applyFont="1" applyFill="1" applyBorder="1" applyAlignment="1">
      <alignment horizontal="left" vertical="center"/>
    </xf>
    <xf numFmtId="0" fontId="17" fillId="15" borderId="12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2" fillId="0" borderId="63" xfId="0" applyFont="1" applyFill="1" applyBorder="1" applyAlignment="1">
      <alignment horizontal="left" vertical="center" wrapText="1"/>
    </xf>
    <xf numFmtId="0" fontId="17" fillId="15" borderId="8" xfId="0" applyFont="1" applyFill="1" applyBorder="1" applyAlignment="1">
      <alignment horizontal="left" vertical="center" wrapText="1"/>
    </xf>
    <xf numFmtId="0" fontId="17" fillId="15" borderId="11" xfId="0" applyFont="1" applyFill="1" applyBorder="1" applyAlignment="1">
      <alignment horizontal="left" vertical="center" wrapText="1"/>
    </xf>
    <xf numFmtId="0" fontId="17" fillId="15" borderId="37" xfId="0" applyFont="1" applyFill="1" applyBorder="1" applyAlignment="1">
      <alignment horizontal="left" vertical="center" wrapText="1"/>
    </xf>
    <xf numFmtId="0" fontId="17" fillId="15" borderId="3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60" fillId="0" borderId="53" xfId="0" applyFont="1" applyFill="1" applyBorder="1" applyAlignment="1">
      <alignment horizontal="center" vertical="center" wrapText="1"/>
    </xf>
    <xf numFmtId="0" fontId="60" fillId="0" borderId="54" xfId="0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36" fillId="15" borderId="8" xfId="0" applyFont="1" applyFill="1" applyBorder="1" applyAlignment="1">
      <alignment horizontal="left" vertical="center" wrapText="1"/>
    </xf>
    <xf numFmtId="0" fontId="36" fillId="15" borderId="11" xfId="0" applyFont="1" applyFill="1" applyBorder="1" applyAlignment="1">
      <alignment horizontal="left" vertical="center" wrapText="1"/>
    </xf>
    <xf numFmtId="0" fontId="36" fillId="15" borderId="12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64" xfId="0" applyFont="1" applyFill="1" applyBorder="1" applyAlignment="1" applyProtection="1">
      <alignment horizontal="left" vertical="center" wrapText="1"/>
      <protection locked="0"/>
    </xf>
    <xf numFmtId="0" fontId="34" fillId="0" borderId="65" xfId="0" applyFont="1" applyFill="1" applyBorder="1" applyAlignment="1" applyProtection="1">
      <alignment horizontal="left" vertical="center" wrapText="1"/>
      <protection locked="0"/>
    </xf>
    <xf numFmtId="0" fontId="34" fillId="0" borderId="66" xfId="0" applyFont="1" applyFill="1" applyBorder="1" applyAlignment="1" applyProtection="1">
      <alignment horizontal="left" vertical="center" wrapText="1"/>
      <protection locked="0"/>
    </xf>
    <xf numFmtId="0" fontId="34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center"/>
    </xf>
    <xf numFmtId="0" fontId="13" fillId="0" borderId="74" xfId="0" applyFont="1" applyFill="1" applyBorder="1" applyAlignment="1">
      <alignment horizontal="left" vertical="center"/>
    </xf>
    <xf numFmtId="0" fontId="13" fillId="0" borderId="75" xfId="0" applyFont="1" applyFill="1" applyBorder="1" applyAlignment="1">
      <alignment horizontal="left" vertical="center"/>
    </xf>
    <xf numFmtId="0" fontId="36" fillId="15" borderId="22" xfId="0" applyFont="1" applyFill="1" applyBorder="1" applyAlignment="1">
      <alignment horizontal="left" vertical="center" wrapText="1"/>
    </xf>
    <xf numFmtId="0" fontId="36" fillId="15" borderId="0" xfId="0" applyFont="1" applyFill="1" applyBorder="1" applyAlignment="1">
      <alignment horizontal="left" vertical="center" wrapText="1"/>
    </xf>
    <xf numFmtId="0" fontId="36" fillId="15" borderId="10" xfId="0" applyFont="1" applyFill="1" applyBorder="1" applyAlignment="1">
      <alignment horizontal="left" vertical="center" wrapText="1"/>
    </xf>
    <xf numFmtId="0" fontId="17" fillId="15" borderId="0" xfId="0" applyFont="1" applyFill="1" applyBorder="1" applyAlignment="1">
      <alignment horizontal="left" vertical="center" wrapText="1"/>
    </xf>
    <xf numFmtId="0" fontId="17" fillId="15" borderId="10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 applyProtection="1">
      <alignment horizontal="left" vertical="center" wrapText="1"/>
    </xf>
    <xf numFmtId="0" fontId="34" fillId="0" borderId="11" xfId="0" applyFont="1" applyFill="1" applyBorder="1" applyAlignment="1" applyProtection="1">
      <alignment horizontal="left" vertical="center" wrapText="1"/>
    </xf>
    <xf numFmtId="0" fontId="34" fillId="0" borderId="12" xfId="0" applyFont="1" applyFill="1" applyBorder="1" applyAlignment="1" applyProtection="1">
      <alignment horizontal="left" vertical="center" wrapText="1"/>
    </xf>
    <xf numFmtId="0" fontId="64" fillId="0" borderId="0" xfId="0" applyFont="1" applyFill="1" applyAlignment="1">
      <alignment horizontal="center" vertical="center" wrapText="1"/>
    </xf>
    <xf numFmtId="0" fontId="68" fillId="14" borderId="0" xfId="0" applyFont="1" applyFill="1" applyAlignment="1">
      <alignment horizontal="center" vertical="center" wrapText="1"/>
    </xf>
    <xf numFmtId="0" fontId="36" fillId="15" borderId="11" xfId="0" applyFont="1" applyFill="1" applyBorder="1" applyAlignment="1">
      <alignment horizontal="left" vertical="center"/>
    </xf>
    <xf numFmtId="0" fontId="36" fillId="15" borderId="37" xfId="0" applyFont="1" applyFill="1" applyBorder="1" applyAlignment="1">
      <alignment horizontal="left" vertical="center"/>
    </xf>
    <xf numFmtId="0" fontId="36" fillId="15" borderId="12" xfId="0" applyFont="1" applyFill="1" applyBorder="1" applyAlignment="1">
      <alignment horizontal="left" vertical="center"/>
    </xf>
    <xf numFmtId="0" fontId="37" fillId="0" borderId="7" xfId="0" applyFont="1" applyBorder="1" applyAlignment="1">
      <alignment horizontal="left" vertical="center" shrinkToFit="1"/>
    </xf>
    <xf numFmtId="0" fontId="34" fillId="0" borderId="8" xfId="0" applyFont="1" applyFill="1" applyBorder="1" applyAlignment="1">
      <alignment horizontal="center" vertical="center" wrapText="1" shrinkToFit="1"/>
    </xf>
    <xf numFmtId="0" fontId="34" fillId="0" borderId="11" xfId="0" applyFont="1" applyFill="1" applyBorder="1" applyAlignment="1">
      <alignment horizontal="center" vertical="center" wrapText="1" shrinkToFit="1"/>
    </xf>
    <xf numFmtId="0" fontId="34" fillId="0" borderId="22" xfId="0" applyFont="1" applyFill="1" applyBorder="1" applyAlignment="1">
      <alignment horizontal="center" vertical="center" wrapText="1" shrinkToFit="1"/>
    </xf>
    <xf numFmtId="0" fontId="34" fillId="0" borderId="25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6" fillId="15" borderId="69" xfId="0" applyFont="1" applyFill="1" applyBorder="1" applyAlignment="1">
      <alignment horizontal="left" vertical="center"/>
    </xf>
    <xf numFmtId="0" fontId="36" fillId="15" borderId="70" xfId="0" applyFont="1" applyFill="1" applyBorder="1" applyAlignment="1">
      <alignment horizontal="left" vertical="center"/>
    </xf>
    <xf numFmtId="0" fontId="36" fillId="15" borderId="71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6" fillId="15" borderId="19" xfId="0" applyFont="1" applyFill="1" applyBorder="1" applyAlignment="1">
      <alignment horizontal="left" vertical="center"/>
    </xf>
    <xf numFmtId="0" fontId="36" fillId="15" borderId="6" xfId="0" applyFont="1" applyFill="1" applyBorder="1" applyAlignment="1">
      <alignment horizontal="left" vertical="center"/>
    </xf>
    <xf numFmtId="0" fontId="36" fillId="15" borderId="62" xfId="0" applyFont="1" applyFill="1" applyBorder="1" applyAlignment="1">
      <alignment horizontal="left" vertical="center"/>
    </xf>
    <xf numFmtId="0" fontId="37" fillId="2" borderId="19" xfId="0" applyFont="1" applyFill="1" applyBorder="1" applyAlignment="1">
      <alignment horizontal="left" vertical="center" shrinkToFit="1"/>
    </xf>
    <xf numFmtId="0" fontId="37" fillId="2" borderId="6" xfId="0" applyFont="1" applyFill="1" applyBorder="1" applyAlignment="1">
      <alignment horizontal="left" vertical="center" shrinkToFit="1"/>
    </xf>
    <xf numFmtId="0" fontId="37" fillId="2" borderId="20" xfId="0" applyFont="1" applyFill="1" applyBorder="1" applyAlignment="1">
      <alignment horizontal="left" vertical="center" shrinkToFit="1"/>
    </xf>
    <xf numFmtId="0" fontId="36" fillId="15" borderId="20" xfId="0" applyFont="1" applyFill="1" applyBorder="1" applyAlignment="1">
      <alignment horizontal="left" vertical="center"/>
    </xf>
    <xf numFmtId="0" fontId="37" fillId="0" borderId="19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20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left" vertical="center"/>
    </xf>
    <xf numFmtId="0" fontId="36" fillId="15" borderId="61" xfId="0" applyFont="1" applyFill="1" applyBorder="1" applyAlignment="1">
      <alignment horizontal="left" vertical="top"/>
    </xf>
    <xf numFmtId="0" fontId="36" fillId="15" borderId="35" xfId="0" applyFont="1" applyFill="1" applyBorder="1" applyAlignment="1">
      <alignment horizontal="left" vertical="top"/>
    </xf>
    <xf numFmtId="38" fontId="37" fillId="0" borderId="19" xfId="0" applyNumberFormat="1" applyFont="1" applyFill="1" applyBorder="1" applyAlignment="1">
      <alignment horizontal="center" vertical="center" shrinkToFit="1"/>
    </xf>
    <xf numFmtId="38" fontId="37" fillId="0" borderId="6" xfId="0" applyNumberFormat="1" applyFont="1" applyFill="1" applyBorder="1" applyAlignment="1">
      <alignment horizontal="center" vertical="center" shrinkToFit="1"/>
    </xf>
    <xf numFmtId="38" fontId="37" fillId="0" borderId="20" xfId="0" applyNumberFormat="1" applyFont="1" applyFill="1" applyBorder="1" applyAlignment="1">
      <alignment horizontal="center" vertical="center" shrinkToFit="1"/>
    </xf>
    <xf numFmtId="38" fontId="37" fillId="0" borderId="19" xfId="2" applyFont="1" applyFill="1" applyBorder="1" applyAlignment="1">
      <alignment horizontal="center" vertical="center" shrinkToFit="1"/>
    </xf>
    <xf numFmtId="38" fontId="37" fillId="0" borderId="6" xfId="2" applyFont="1" applyFill="1" applyBorder="1" applyAlignment="1">
      <alignment horizontal="center" vertical="center" shrinkToFit="1"/>
    </xf>
    <xf numFmtId="38" fontId="37" fillId="0" borderId="20" xfId="2" applyFont="1" applyFill="1" applyBorder="1" applyAlignment="1">
      <alignment horizontal="center" vertical="center" shrinkToFit="1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Fill="1" applyBorder="1" applyAlignment="1" applyProtection="1">
      <alignment horizontal="center" vertical="center" wrapText="1"/>
      <protection locked="0"/>
    </xf>
    <xf numFmtId="0" fontId="34" fillId="0" borderId="83" xfId="0" applyFont="1" applyFill="1" applyBorder="1" applyAlignment="1" applyProtection="1">
      <alignment horizontal="center" vertical="center"/>
      <protection locked="0"/>
    </xf>
    <xf numFmtId="0" fontId="34" fillId="0" borderId="65" xfId="0" applyFont="1" applyFill="1" applyBorder="1" applyAlignment="1" applyProtection="1">
      <alignment horizontal="center" vertical="center"/>
      <protection locked="0"/>
    </xf>
    <xf numFmtId="0" fontId="34" fillId="0" borderId="66" xfId="0" applyFont="1" applyFill="1" applyBorder="1" applyAlignment="1" applyProtection="1">
      <alignment horizontal="center" vertical="center"/>
      <protection locked="0"/>
    </xf>
    <xf numFmtId="0" fontId="34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36" fillId="15" borderId="23" xfId="0" applyFont="1" applyFill="1" applyBorder="1" applyAlignment="1">
      <alignment horizontal="left" vertical="center"/>
    </xf>
    <xf numFmtId="0" fontId="36" fillId="15" borderId="18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16" xfId="0" applyFont="1" applyFill="1" applyBorder="1" applyAlignment="1">
      <alignment horizontal="left" vertical="center"/>
    </xf>
    <xf numFmtId="0" fontId="32" fillId="0" borderId="35" xfId="0" applyFont="1" applyFill="1" applyBorder="1" applyAlignment="1">
      <alignment horizontal="right" vertical="center"/>
    </xf>
    <xf numFmtId="0" fontId="30" fillId="0" borderId="35" xfId="0" applyFont="1" applyFill="1" applyBorder="1" applyAlignment="1">
      <alignment horizontal="right" vertical="center" shrinkToFit="1"/>
    </xf>
    <xf numFmtId="0" fontId="30" fillId="0" borderId="8" xfId="0" applyFont="1" applyFill="1" applyBorder="1" applyAlignment="1">
      <alignment horizontal="right" vertical="center" shrinkToFit="1"/>
    </xf>
    <xf numFmtId="0" fontId="30" fillId="0" borderId="12" xfId="0" applyFont="1" applyFill="1" applyBorder="1" applyAlignment="1">
      <alignment horizontal="left" vertical="center" shrinkToFit="1"/>
    </xf>
    <xf numFmtId="0" fontId="30" fillId="0" borderId="35" xfId="0" applyFont="1" applyFill="1" applyBorder="1" applyAlignment="1">
      <alignment horizontal="left" vertical="center" shrinkToFit="1"/>
    </xf>
    <xf numFmtId="0" fontId="36" fillId="0" borderId="64" xfId="0" applyFont="1" applyFill="1" applyBorder="1" applyAlignment="1">
      <alignment horizontal="right" vertical="center"/>
    </xf>
    <xf numFmtId="0" fontId="36" fillId="0" borderId="65" xfId="0" applyFont="1" applyFill="1" applyBorder="1" applyAlignment="1">
      <alignment horizontal="right" vertical="center"/>
    </xf>
    <xf numFmtId="49" fontId="72" fillId="0" borderId="65" xfId="0" applyNumberFormat="1" applyFont="1" applyFill="1" applyBorder="1" applyAlignment="1">
      <alignment horizontal="center" vertical="center"/>
    </xf>
    <xf numFmtId="0" fontId="72" fillId="0" borderId="66" xfId="0" applyNumberFormat="1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left" vertical="center"/>
    </xf>
    <xf numFmtId="0" fontId="31" fillId="10" borderId="11" xfId="0" applyFont="1" applyFill="1" applyBorder="1" applyAlignment="1">
      <alignment horizontal="left" vertical="center"/>
    </xf>
    <xf numFmtId="0" fontId="31" fillId="10" borderId="12" xfId="0" applyFont="1" applyFill="1" applyBorder="1" applyAlignment="1">
      <alignment horizontal="left" vertical="center"/>
    </xf>
    <xf numFmtId="38" fontId="32" fillId="0" borderId="35" xfId="0" applyNumberFormat="1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42" fillId="10" borderId="35" xfId="0" applyFont="1" applyFill="1" applyBorder="1" applyAlignment="1">
      <alignment horizontal="left" vertical="center"/>
    </xf>
    <xf numFmtId="0" fontId="32" fillId="0" borderId="35" xfId="0" applyFont="1" applyFill="1" applyBorder="1" applyAlignment="1">
      <alignment horizontal="left" vertical="top" wrapText="1"/>
    </xf>
    <xf numFmtId="0" fontId="30" fillId="0" borderId="35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right" vertical="center"/>
    </xf>
    <xf numFmtId="38" fontId="79" fillId="0" borderId="35" xfId="2" applyFont="1" applyFill="1" applyBorder="1" applyAlignment="1">
      <alignment horizontal="right" vertical="center" shrinkToFit="1"/>
    </xf>
    <xf numFmtId="38" fontId="79" fillId="0" borderId="8" xfId="2" applyFont="1" applyFill="1" applyBorder="1" applyAlignment="1">
      <alignment horizontal="right" vertical="center" shrinkToFit="1"/>
    </xf>
    <xf numFmtId="0" fontId="34" fillId="0" borderId="12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horizontal="left" vertical="center"/>
    </xf>
    <xf numFmtId="0" fontId="5" fillId="10" borderId="35" xfId="0" applyFont="1" applyFill="1" applyBorder="1" applyAlignment="1">
      <alignment horizontal="left" vertical="center" wrapText="1"/>
    </xf>
    <xf numFmtId="0" fontId="34" fillId="10" borderId="35" xfId="0" applyFont="1" applyFill="1" applyBorder="1" applyAlignment="1">
      <alignment horizontal="left" vertical="center"/>
    </xf>
    <xf numFmtId="0" fontId="73" fillId="16" borderId="0" xfId="0" applyFont="1" applyFill="1" applyAlignment="1">
      <alignment horizontal="center" vertical="center" wrapText="1"/>
    </xf>
    <xf numFmtId="0" fontId="34" fillId="7" borderId="3" xfId="0" applyFont="1" applyFill="1" applyBorder="1" applyAlignment="1">
      <alignment horizontal="left" vertical="center" wrapText="1"/>
    </xf>
    <xf numFmtId="0" fontId="34" fillId="7" borderId="5" xfId="0" applyFont="1" applyFill="1" applyBorder="1" applyAlignment="1">
      <alignment horizontal="left" vertical="center" wrapText="1"/>
    </xf>
    <xf numFmtId="0" fontId="34" fillId="7" borderId="4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shrinkToFit="1"/>
    </xf>
    <xf numFmtId="0" fontId="59" fillId="0" borderId="21" xfId="0" applyFont="1" applyFill="1" applyBorder="1" applyAlignment="1">
      <alignment horizontal="left" vertical="center" shrinkToFit="1"/>
    </xf>
    <xf numFmtId="0" fontId="59" fillId="0" borderId="22" xfId="0" applyFont="1" applyFill="1" applyBorder="1" applyAlignment="1">
      <alignment horizontal="left" vertical="center" shrinkToFit="1"/>
    </xf>
    <xf numFmtId="0" fontId="59" fillId="0" borderId="25" xfId="0" applyFont="1" applyFill="1" applyBorder="1" applyAlignment="1">
      <alignment horizontal="left" vertical="center" shrinkToFit="1"/>
    </xf>
    <xf numFmtId="0" fontId="59" fillId="0" borderId="36" xfId="0" applyFont="1" applyFill="1" applyBorder="1" applyAlignment="1">
      <alignment horizontal="left" vertical="center" shrinkToFit="1"/>
    </xf>
    <xf numFmtId="0" fontId="59" fillId="0" borderId="37" xfId="0" applyFont="1" applyFill="1" applyBorder="1" applyAlignment="1">
      <alignment horizontal="left" vertical="center" shrinkToFit="1"/>
    </xf>
    <xf numFmtId="0" fontId="59" fillId="0" borderId="38" xfId="0" applyFont="1" applyFill="1" applyBorder="1" applyAlignment="1">
      <alignment horizontal="left" vertical="center" shrinkToFit="1"/>
    </xf>
    <xf numFmtId="0" fontId="30" fillId="0" borderId="35" xfId="0" applyFont="1" applyFill="1" applyBorder="1" applyAlignment="1">
      <alignment horizontal="center" vertical="center" wrapText="1" shrinkToFit="1"/>
    </xf>
    <xf numFmtId="0" fontId="30" fillId="0" borderId="12" xfId="0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10" fillId="10" borderId="35" xfId="0" applyFont="1" applyFill="1" applyBorder="1" applyAlignment="1">
      <alignment horizontal="left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R$34" lockText="1" noThreeD="1"/>
</file>

<file path=xl/ctrlProps/ctrlProp10.xml><?xml version="1.0" encoding="utf-8"?>
<formControlPr xmlns="http://schemas.microsoft.com/office/spreadsheetml/2009/9/main" objectType="CheckBox" fmlaLink="AQ38" lockText="1" noThreeD="1"/>
</file>

<file path=xl/ctrlProps/ctrlProp11.xml><?xml version="1.0" encoding="utf-8"?>
<formControlPr xmlns="http://schemas.microsoft.com/office/spreadsheetml/2009/9/main" objectType="CheckBox" fmlaLink="AR38" lockText="1" noThreeD="1"/>
</file>

<file path=xl/ctrlProps/ctrlProp12.xml><?xml version="1.0" encoding="utf-8"?>
<formControlPr xmlns="http://schemas.microsoft.com/office/spreadsheetml/2009/9/main" objectType="CheckBox" fmlaLink="AP40" lockText="1" noThreeD="1"/>
</file>

<file path=xl/ctrlProps/ctrlProp13.xml><?xml version="1.0" encoding="utf-8"?>
<formControlPr xmlns="http://schemas.microsoft.com/office/spreadsheetml/2009/9/main" objectType="CheckBox" fmlaLink="AQ40" lockText="1" noThreeD="1"/>
</file>

<file path=xl/ctrlProps/ctrlProp14.xml><?xml version="1.0" encoding="utf-8"?>
<formControlPr xmlns="http://schemas.microsoft.com/office/spreadsheetml/2009/9/main" objectType="CheckBox" fmlaLink="AR40" lockText="1" noThreeD="1"/>
</file>

<file path=xl/ctrlProps/ctrlProp15.xml><?xml version="1.0" encoding="utf-8"?>
<formControlPr xmlns="http://schemas.microsoft.com/office/spreadsheetml/2009/9/main" objectType="CheckBox" fmlaLink="AP45" lockText="1" noThreeD="1"/>
</file>

<file path=xl/ctrlProps/ctrlProp16.xml><?xml version="1.0" encoding="utf-8"?>
<formControlPr xmlns="http://schemas.microsoft.com/office/spreadsheetml/2009/9/main" objectType="CheckBox" fmlaLink="AQ45" lockText="1" noThreeD="1"/>
</file>

<file path=xl/ctrlProps/ctrlProp17.xml><?xml version="1.0" encoding="utf-8"?>
<formControlPr xmlns="http://schemas.microsoft.com/office/spreadsheetml/2009/9/main" objectType="CheckBox" fmlaLink="AR45" lockText="1" noThreeD="1"/>
</file>

<file path=xl/ctrlProps/ctrlProp18.xml><?xml version="1.0" encoding="utf-8"?>
<formControlPr xmlns="http://schemas.microsoft.com/office/spreadsheetml/2009/9/main" objectType="CheckBox" fmlaLink="AS45" lockText="1" noThreeD="1"/>
</file>

<file path=xl/ctrlProps/ctrlProp19.xml><?xml version="1.0" encoding="utf-8"?>
<formControlPr xmlns="http://schemas.microsoft.com/office/spreadsheetml/2009/9/main" objectType="CheckBox" fmlaLink="AT45" lockText="1" noThreeD="1"/>
</file>

<file path=xl/ctrlProps/ctrlProp2.xml><?xml version="1.0" encoding="utf-8"?>
<formControlPr xmlns="http://schemas.microsoft.com/office/spreadsheetml/2009/9/main" objectType="CheckBox" fmlaLink="$AP$35" lockText="1" noThreeD="1"/>
</file>

<file path=xl/ctrlProps/ctrlProp20.xml><?xml version="1.0" encoding="utf-8"?>
<formControlPr xmlns="http://schemas.microsoft.com/office/spreadsheetml/2009/9/main" objectType="CheckBox" fmlaLink="AP34" lockText="1" noThreeD="1"/>
</file>

<file path=xl/ctrlProps/ctrlProp21.xml><?xml version="1.0" encoding="utf-8"?>
<formControlPr xmlns="http://schemas.microsoft.com/office/spreadsheetml/2009/9/main" objectType="CheckBox" fmlaLink="AP21" lockText="1" noThreeD="1"/>
</file>

<file path=xl/ctrlProps/ctrlProp22.xml><?xml version="1.0" encoding="utf-8"?>
<formControlPr xmlns="http://schemas.microsoft.com/office/spreadsheetml/2009/9/main" objectType="CheckBox" fmlaLink="AQ21" lockText="1" noThreeD="1"/>
</file>

<file path=xl/ctrlProps/ctrlProp23.xml><?xml version="1.0" encoding="utf-8"?>
<formControlPr xmlns="http://schemas.microsoft.com/office/spreadsheetml/2009/9/main" objectType="CheckBox" fmlaLink="AR21" lockText="1" noThreeD="1"/>
</file>

<file path=xl/ctrlProps/ctrlProp24.xml><?xml version="1.0" encoding="utf-8"?>
<formControlPr xmlns="http://schemas.microsoft.com/office/spreadsheetml/2009/9/main" objectType="CheckBox" fmlaLink="AS21" lockText="1" noThreeD="1"/>
</file>

<file path=xl/ctrlProps/ctrlProp25.xml><?xml version="1.0" encoding="utf-8"?>
<formControlPr xmlns="http://schemas.microsoft.com/office/spreadsheetml/2009/9/main" objectType="CheckBox" fmlaLink="AT21" lockText="1" noThreeD="1"/>
</file>

<file path=xl/ctrlProps/ctrlProp26.xml><?xml version="1.0" encoding="utf-8"?>
<formControlPr xmlns="http://schemas.microsoft.com/office/spreadsheetml/2009/9/main" objectType="CheckBox" fmlaLink="AP23" lockText="1" noThreeD="1"/>
</file>

<file path=xl/ctrlProps/ctrlProp27.xml><?xml version="1.0" encoding="utf-8"?>
<formControlPr xmlns="http://schemas.microsoft.com/office/spreadsheetml/2009/9/main" objectType="CheckBox" fmlaLink="AQ23" lockText="1" noThreeD="1"/>
</file>

<file path=xl/ctrlProps/ctrlProp28.xml><?xml version="1.0" encoding="utf-8"?>
<formControlPr xmlns="http://schemas.microsoft.com/office/spreadsheetml/2009/9/main" objectType="CheckBox" fmlaLink="AR23" lockText="1" noThreeD="1"/>
</file>

<file path=xl/ctrlProps/ctrlProp29.xml><?xml version="1.0" encoding="utf-8"?>
<formControlPr xmlns="http://schemas.microsoft.com/office/spreadsheetml/2009/9/main" objectType="CheckBox" fmlaLink="AS23" lockText="1" noThreeD="1"/>
</file>

<file path=xl/ctrlProps/ctrlProp3.xml><?xml version="1.0" encoding="utf-8"?>
<formControlPr xmlns="http://schemas.microsoft.com/office/spreadsheetml/2009/9/main" objectType="CheckBox" fmlaLink="$AQ$35" lockText="1" noThreeD="1"/>
</file>

<file path=xl/ctrlProps/ctrlProp30.xml><?xml version="1.0" encoding="utf-8"?>
<formControlPr xmlns="http://schemas.microsoft.com/office/spreadsheetml/2009/9/main" objectType="CheckBox" fmlaLink="AP24" lockText="1" noThreeD="1"/>
</file>

<file path=xl/ctrlProps/ctrlProp31.xml><?xml version="1.0" encoding="utf-8"?>
<formControlPr xmlns="http://schemas.microsoft.com/office/spreadsheetml/2009/9/main" objectType="CheckBox" fmlaLink="AQ24" lockText="1" noThreeD="1"/>
</file>

<file path=xl/ctrlProps/ctrlProp32.xml><?xml version="1.0" encoding="utf-8"?>
<formControlPr xmlns="http://schemas.microsoft.com/office/spreadsheetml/2009/9/main" objectType="CheckBox" fmlaLink="AR24" lockText="1" noThreeD="1"/>
</file>

<file path=xl/ctrlProps/ctrlProp33.xml><?xml version="1.0" encoding="utf-8"?>
<formControlPr xmlns="http://schemas.microsoft.com/office/spreadsheetml/2009/9/main" objectType="CheckBox" fmlaLink="AS24" lockText="1" noThreeD="1"/>
</file>

<file path=xl/ctrlProps/ctrlProp34.xml><?xml version="1.0" encoding="utf-8"?>
<formControlPr xmlns="http://schemas.microsoft.com/office/spreadsheetml/2009/9/main" objectType="CheckBox" fmlaLink="AP25" lockText="1" noThreeD="1"/>
</file>

<file path=xl/ctrlProps/ctrlProp35.xml><?xml version="1.0" encoding="utf-8"?>
<formControlPr xmlns="http://schemas.microsoft.com/office/spreadsheetml/2009/9/main" objectType="CheckBox" fmlaLink="AQ25" lockText="1" noThreeD="1"/>
</file>

<file path=xl/ctrlProps/ctrlProp36.xml><?xml version="1.0" encoding="utf-8"?>
<formControlPr xmlns="http://schemas.microsoft.com/office/spreadsheetml/2009/9/main" objectType="CheckBox" fmlaLink="AP47" lockText="1" noThreeD="1"/>
</file>

<file path=xl/ctrlProps/ctrlProp37.xml><?xml version="1.0" encoding="utf-8"?>
<formControlPr xmlns="http://schemas.microsoft.com/office/spreadsheetml/2009/9/main" objectType="CheckBox" fmlaLink="AQ47" lockText="1" noThreeD="1"/>
</file>

<file path=xl/ctrlProps/ctrlProp38.xml><?xml version="1.0" encoding="utf-8"?>
<formControlPr xmlns="http://schemas.microsoft.com/office/spreadsheetml/2009/9/main" objectType="CheckBox" fmlaLink="AP47" lockText="1" noThreeD="1"/>
</file>

<file path=xl/ctrlProps/ctrlProp39.xml><?xml version="1.0" encoding="utf-8"?>
<formControlPr xmlns="http://schemas.microsoft.com/office/spreadsheetml/2009/9/main" objectType="CheckBox" checked="Checked" fmlaLink="AQ47" lockText="1" noThreeD="1"/>
</file>

<file path=xl/ctrlProps/ctrlProp4.xml><?xml version="1.0" encoding="utf-8"?>
<formControlPr xmlns="http://schemas.microsoft.com/office/spreadsheetml/2009/9/main" objectType="CheckBox" fmlaLink="$AR$35" lockText="1" noThreeD="1"/>
</file>

<file path=xl/ctrlProps/ctrlProp40.xml><?xml version="1.0" encoding="utf-8"?>
<formControlPr xmlns="http://schemas.microsoft.com/office/spreadsheetml/2009/9/main" objectType="CheckBox" fmlaLink="AP47" lockText="1" noThreeD="1"/>
</file>

<file path=xl/ctrlProps/ctrlProp41.xml><?xml version="1.0" encoding="utf-8"?>
<formControlPr xmlns="http://schemas.microsoft.com/office/spreadsheetml/2009/9/main" objectType="CheckBox" fmlaLink="AQ47" lockText="1" noThreeD="1"/>
</file>

<file path=xl/ctrlProps/ctrlProp42.xml><?xml version="1.0" encoding="utf-8"?>
<formControlPr xmlns="http://schemas.microsoft.com/office/spreadsheetml/2009/9/main" objectType="CheckBox" fmlaLink="AP47" lockText="1" noThreeD="1"/>
</file>

<file path=xl/ctrlProps/ctrlProp43.xml><?xml version="1.0" encoding="utf-8"?>
<formControlPr xmlns="http://schemas.microsoft.com/office/spreadsheetml/2009/9/main" objectType="CheckBox" fmlaLink="AQ47" lockText="1" noThreeD="1"/>
</file>

<file path=xl/ctrlProps/ctrlProp44.xml><?xml version="1.0" encoding="utf-8"?>
<formControlPr xmlns="http://schemas.microsoft.com/office/spreadsheetml/2009/9/main" objectType="CheckBox" fmlaLink="AP47" lockText="1" noThreeD="1"/>
</file>

<file path=xl/ctrlProps/ctrlProp45.xml><?xml version="1.0" encoding="utf-8"?>
<formControlPr xmlns="http://schemas.microsoft.com/office/spreadsheetml/2009/9/main" objectType="CheckBox" fmlaLink="AQ47" lockText="1" noThreeD="1"/>
</file>

<file path=xl/ctrlProps/ctrlProp46.xml><?xml version="1.0" encoding="utf-8"?>
<formControlPr xmlns="http://schemas.microsoft.com/office/spreadsheetml/2009/9/main" objectType="CheckBox" fmlaLink="AP47" lockText="1" noThreeD="1"/>
</file>

<file path=xl/ctrlProps/ctrlProp47.xml><?xml version="1.0" encoding="utf-8"?>
<formControlPr xmlns="http://schemas.microsoft.com/office/spreadsheetml/2009/9/main" objectType="CheckBox" fmlaLink="AQ47" lockText="1" noThreeD="1"/>
</file>

<file path=xl/ctrlProps/ctrlProp48.xml><?xml version="1.0" encoding="utf-8"?>
<formControlPr xmlns="http://schemas.microsoft.com/office/spreadsheetml/2009/9/main" objectType="CheckBox" fmlaLink="AP47" lockText="1" noThreeD="1"/>
</file>

<file path=xl/ctrlProps/ctrlProp49.xml><?xml version="1.0" encoding="utf-8"?>
<formControlPr xmlns="http://schemas.microsoft.com/office/spreadsheetml/2009/9/main" objectType="CheckBox" fmlaLink="AQ47" lockText="1" noThreeD="1"/>
</file>

<file path=xl/ctrlProps/ctrlProp5.xml><?xml version="1.0" encoding="utf-8"?>
<formControlPr xmlns="http://schemas.microsoft.com/office/spreadsheetml/2009/9/main" objectType="CheckBox" fmlaLink="$AS$35" lockText="1" noThreeD="1"/>
</file>

<file path=xl/ctrlProps/ctrlProp50.xml><?xml version="1.0" encoding="utf-8"?>
<formControlPr xmlns="http://schemas.microsoft.com/office/spreadsheetml/2009/9/main" objectType="CheckBox" fmlaLink="AP47" lockText="1" noThreeD="1"/>
</file>

<file path=xl/ctrlProps/ctrlProp51.xml><?xml version="1.0" encoding="utf-8"?>
<formControlPr xmlns="http://schemas.microsoft.com/office/spreadsheetml/2009/9/main" objectType="CheckBox" fmlaLink="AQ47" lockText="1" noThreeD="1"/>
</file>

<file path=xl/ctrlProps/ctrlProp52.xml><?xml version="1.0" encoding="utf-8"?>
<formControlPr xmlns="http://schemas.microsoft.com/office/spreadsheetml/2009/9/main" objectType="CheckBox" fmlaLink="AP47" lockText="1" noThreeD="1"/>
</file>

<file path=xl/ctrlProps/ctrlProp53.xml><?xml version="1.0" encoding="utf-8"?>
<formControlPr xmlns="http://schemas.microsoft.com/office/spreadsheetml/2009/9/main" objectType="CheckBox" fmlaLink="AQ47" lockText="1" noThreeD="1"/>
</file>

<file path=xl/ctrlProps/ctrlProp54.xml><?xml version="1.0" encoding="utf-8"?>
<formControlPr xmlns="http://schemas.microsoft.com/office/spreadsheetml/2009/9/main" objectType="CheckBox" fmlaLink="AP47" lockText="1" noThreeD="1"/>
</file>

<file path=xl/ctrlProps/ctrlProp55.xml><?xml version="1.0" encoding="utf-8"?>
<formControlPr xmlns="http://schemas.microsoft.com/office/spreadsheetml/2009/9/main" objectType="CheckBox" fmlaLink="AQ47" lockText="1" noThreeD="1"/>
</file>

<file path=xl/ctrlProps/ctrlProp6.xml><?xml version="1.0" encoding="utf-8"?>
<formControlPr xmlns="http://schemas.microsoft.com/office/spreadsheetml/2009/9/main" objectType="CheckBox" fmlaLink="$AS$34" lockText="1" noThreeD="1"/>
</file>

<file path=xl/ctrlProps/ctrlProp7.xml><?xml version="1.0" encoding="utf-8"?>
<formControlPr xmlns="http://schemas.microsoft.com/office/spreadsheetml/2009/9/main" objectType="CheckBox" fmlaLink="$AT$34" lockText="1" noThreeD="1"/>
</file>

<file path=xl/ctrlProps/ctrlProp8.xml><?xml version="1.0" encoding="utf-8"?>
<formControlPr xmlns="http://schemas.microsoft.com/office/spreadsheetml/2009/9/main" objectType="CheckBox" fmlaLink="$AQ$34" lockText="1" noThreeD="1"/>
</file>

<file path=xl/ctrlProps/ctrlProp9.xml><?xml version="1.0" encoding="utf-8"?>
<formControlPr xmlns="http://schemas.microsoft.com/office/spreadsheetml/2009/9/main" objectType="CheckBox" fmlaLink="AP38" lockText="1" noThreeD="1"/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33</xdr:row>
          <xdr:rowOff>95250</xdr:rowOff>
        </xdr:from>
        <xdr:to>
          <xdr:col>21</xdr:col>
          <xdr:colOff>95250</xdr:colOff>
          <xdr:row>33</xdr:row>
          <xdr:rowOff>295275</xdr:rowOff>
        </xdr:to>
        <xdr:sp macro="" textlink="">
          <xdr:nvSpPr>
            <xdr:cNvPr id="11157" name="Check Box 917" hidden="1">
              <a:extLst>
                <a:ext uri="{63B3BB69-23CF-44E3-9099-C40C66FF867C}">
                  <a14:compatExt spid="_x0000_s1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EU‐HACCP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34</xdr:row>
          <xdr:rowOff>57150</xdr:rowOff>
        </xdr:from>
        <xdr:to>
          <xdr:col>7</xdr:col>
          <xdr:colOff>47625</xdr:colOff>
          <xdr:row>34</xdr:row>
          <xdr:rowOff>266700</xdr:rowOff>
        </xdr:to>
        <xdr:sp macro="" textlink="">
          <xdr:nvSpPr>
            <xdr:cNvPr id="11158" name="Check Box 918" hidden="1">
              <a:extLst>
                <a:ext uri="{63B3BB69-23CF-44E3-9099-C40C66FF867C}">
                  <a14:compatExt spid="_x0000_s1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GAP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34</xdr:row>
          <xdr:rowOff>57150</xdr:rowOff>
        </xdr:from>
        <xdr:to>
          <xdr:col>14</xdr:col>
          <xdr:colOff>47625</xdr:colOff>
          <xdr:row>34</xdr:row>
          <xdr:rowOff>257175</xdr:rowOff>
        </xdr:to>
        <xdr:sp macro="" textlink="">
          <xdr:nvSpPr>
            <xdr:cNvPr id="11159" name="Check Box 919" hidden="1">
              <a:extLst>
                <a:ext uri="{63B3BB69-23CF-44E3-9099-C40C66FF867C}">
                  <a14:compatExt spid="_x0000_s1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オーガニック認証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34</xdr:row>
          <xdr:rowOff>57150</xdr:rowOff>
        </xdr:from>
        <xdr:to>
          <xdr:col>22</xdr:col>
          <xdr:colOff>47625</xdr:colOff>
          <xdr:row>34</xdr:row>
          <xdr:rowOff>257175</xdr:rowOff>
        </xdr:to>
        <xdr:sp macro="" textlink="">
          <xdr:nvSpPr>
            <xdr:cNvPr id="11160" name="Check Box 920" hidden="1">
              <a:extLst>
                <a:ext uri="{63B3BB69-23CF-44E3-9099-C40C66FF867C}">
                  <a14:compatExt spid="_x0000_s1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ハラール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34</xdr:row>
          <xdr:rowOff>47625</xdr:rowOff>
        </xdr:from>
        <xdr:to>
          <xdr:col>34</xdr:col>
          <xdr:colOff>85725</xdr:colOff>
          <xdr:row>34</xdr:row>
          <xdr:rowOff>247650</xdr:rowOff>
        </xdr:to>
        <xdr:sp macro="" textlink="">
          <xdr:nvSpPr>
            <xdr:cNvPr id="11161" name="Check Box 921" hidden="1">
              <a:extLst>
                <a:ext uri="{63B3BB69-23CF-44E3-9099-C40C66FF867C}">
                  <a14:compatExt spid="_x0000_s1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その他（GFSI,FSSC等）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33</xdr:row>
          <xdr:rowOff>95250</xdr:rowOff>
        </xdr:from>
        <xdr:to>
          <xdr:col>25</xdr:col>
          <xdr:colOff>0</xdr:colOff>
          <xdr:row>33</xdr:row>
          <xdr:rowOff>295275</xdr:rowOff>
        </xdr:to>
        <xdr:sp macro="" textlink="">
          <xdr:nvSpPr>
            <xdr:cNvPr id="96126" name="Check Box 3966" hidden="1">
              <a:extLst>
                <a:ext uri="{63B3BB69-23CF-44E3-9099-C40C66FF867C}">
                  <a14:compatExt spid="_x0000_s96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米国HACCP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33</xdr:row>
          <xdr:rowOff>95250</xdr:rowOff>
        </xdr:from>
        <xdr:to>
          <xdr:col>34</xdr:col>
          <xdr:colOff>104775</xdr:colOff>
          <xdr:row>33</xdr:row>
          <xdr:rowOff>295275</xdr:rowOff>
        </xdr:to>
        <xdr:sp macro="" textlink="">
          <xdr:nvSpPr>
            <xdr:cNvPr id="96127" name="Check Box 3967" hidden="1">
              <a:extLst>
                <a:ext uri="{63B3BB69-23CF-44E3-9099-C40C66FF867C}">
                  <a14:compatExt spid="_x0000_s96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その他HACCP（自治体等）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95250</xdr:rowOff>
        </xdr:from>
        <xdr:to>
          <xdr:col>12</xdr:col>
          <xdr:colOff>200025</xdr:colOff>
          <xdr:row>33</xdr:row>
          <xdr:rowOff>295275</xdr:rowOff>
        </xdr:to>
        <xdr:sp macro="" textlink="">
          <xdr:nvSpPr>
            <xdr:cNvPr id="96135" name="Check Box 3975" hidden="1">
              <a:extLst>
                <a:ext uri="{63B3BB69-23CF-44E3-9099-C40C66FF867C}">
                  <a14:compatExt spid="_x0000_s96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ISO22000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28575</xdr:rowOff>
        </xdr:from>
        <xdr:to>
          <xdr:col>3</xdr:col>
          <xdr:colOff>133350</xdr:colOff>
          <xdr:row>37</xdr:row>
          <xdr:rowOff>314325</xdr:rowOff>
        </xdr:to>
        <xdr:sp macro="" textlink="">
          <xdr:nvSpPr>
            <xdr:cNvPr id="161715" name="Check Box 7091" hidden="1">
              <a:extLst>
                <a:ext uri="{63B3BB69-23CF-44E3-9099-C40C66FF867C}">
                  <a14:compatExt spid="_x0000_s161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T/T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37</xdr:row>
          <xdr:rowOff>28575</xdr:rowOff>
        </xdr:from>
        <xdr:to>
          <xdr:col>9</xdr:col>
          <xdr:colOff>219075</xdr:colOff>
          <xdr:row>37</xdr:row>
          <xdr:rowOff>314325</xdr:rowOff>
        </xdr:to>
        <xdr:sp macro="" textlink="">
          <xdr:nvSpPr>
            <xdr:cNvPr id="161716" name="Check Box 7092" hidden="1">
              <a:extLst>
                <a:ext uri="{63B3BB69-23CF-44E3-9099-C40C66FF867C}">
                  <a14:compatExt spid="_x0000_s161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L/C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38100</xdr:rowOff>
        </xdr:from>
        <xdr:to>
          <xdr:col>13</xdr:col>
          <xdr:colOff>209550</xdr:colOff>
          <xdr:row>37</xdr:row>
          <xdr:rowOff>285750</xdr:rowOff>
        </xdr:to>
        <xdr:sp macro="" textlink="">
          <xdr:nvSpPr>
            <xdr:cNvPr id="161717" name="Check Box 7093" hidden="1">
              <a:extLst>
                <a:ext uri="{63B3BB69-23CF-44E3-9099-C40C66FF867C}">
                  <a14:compatExt spid="_x0000_s161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39</xdr:row>
          <xdr:rowOff>19050</xdr:rowOff>
        </xdr:from>
        <xdr:to>
          <xdr:col>4</xdr:col>
          <xdr:colOff>66675</xdr:colOff>
          <xdr:row>39</xdr:row>
          <xdr:rowOff>266700</xdr:rowOff>
        </xdr:to>
        <xdr:sp macro="" textlink="">
          <xdr:nvSpPr>
            <xdr:cNvPr id="161718" name="Check Box 7094" hidden="1">
              <a:extLst>
                <a:ext uri="{63B3BB69-23CF-44E3-9099-C40C66FF867C}">
                  <a14:compatExt spid="_x0000_s161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直接取引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38100</xdr:rowOff>
        </xdr:from>
        <xdr:to>
          <xdr:col>10</xdr:col>
          <xdr:colOff>38100</xdr:colOff>
          <xdr:row>39</xdr:row>
          <xdr:rowOff>285750</xdr:rowOff>
        </xdr:to>
        <xdr:sp macro="" textlink="">
          <xdr:nvSpPr>
            <xdr:cNvPr id="161719" name="Check Box 7095" hidden="1">
              <a:extLst>
                <a:ext uri="{63B3BB69-23CF-44E3-9099-C40C66FF867C}">
                  <a14:compatExt spid="_x0000_s161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間接取引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39</xdr:row>
          <xdr:rowOff>47625</xdr:rowOff>
        </xdr:from>
        <xdr:to>
          <xdr:col>14</xdr:col>
          <xdr:colOff>114300</xdr:colOff>
          <xdr:row>39</xdr:row>
          <xdr:rowOff>295275</xdr:rowOff>
        </xdr:to>
        <xdr:sp macro="" textlink="">
          <xdr:nvSpPr>
            <xdr:cNvPr id="161720" name="Check Box 7096" hidden="1">
              <a:extLst>
                <a:ext uri="{63B3BB69-23CF-44E3-9099-C40C66FF867C}">
                  <a14:compatExt spid="_x0000_s161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43</xdr:row>
          <xdr:rowOff>304800</xdr:rowOff>
        </xdr:from>
        <xdr:to>
          <xdr:col>6</xdr:col>
          <xdr:colOff>66675</xdr:colOff>
          <xdr:row>44</xdr:row>
          <xdr:rowOff>304800</xdr:rowOff>
        </xdr:to>
        <xdr:sp macro="" textlink="">
          <xdr:nvSpPr>
            <xdr:cNvPr id="161742" name="Check Box 7118" hidden="1">
              <a:extLst>
                <a:ext uri="{63B3BB69-23CF-44E3-9099-C40C66FF867C}">
                  <a14:compatExt spid="_x0000_s161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輸入卸売業者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43</xdr:row>
          <xdr:rowOff>323850</xdr:rowOff>
        </xdr:from>
        <xdr:to>
          <xdr:col>13</xdr:col>
          <xdr:colOff>114300</xdr:colOff>
          <xdr:row>45</xdr:row>
          <xdr:rowOff>9525</xdr:rowOff>
        </xdr:to>
        <xdr:sp macro="" textlink="">
          <xdr:nvSpPr>
            <xdr:cNvPr id="161743" name="Check Box 7119" hidden="1">
              <a:extLst>
                <a:ext uri="{63B3BB69-23CF-44E3-9099-C40C66FF867C}">
                  <a14:compatExt spid="_x0000_s161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44</xdr:row>
          <xdr:rowOff>28575</xdr:rowOff>
        </xdr:from>
        <xdr:to>
          <xdr:col>21</xdr:col>
          <xdr:colOff>152400</xdr:colOff>
          <xdr:row>44</xdr:row>
          <xdr:rowOff>314325</xdr:rowOff>
        </xdr:to>
        <xdr:sp macro="" textlink="">
          <xdr:nvSpPr>
            <xdr:cNvPr id="161744" name="Check Box 7120" hidden="1">
              <a:extLst>
                <a:ext uri="{63B3BB69-23CF-44E3-9099-C40C66FF867C}">
                  <a14:compatExt spid="_x0000_s161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レストラン・ホテル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44</xdr:row>
          <xdr:rowOff>19050</xdr:rowOff>
        </xdr:from>
        <xdr:to>
          <xdr:col>28</xdr:col>
          <xdr:colOff>95250</xdr:colOff>
          <xdr:row>44</xdr:row>
          <xdr:rowOff>285750</xdr:rowOff>
        </xdr:to>
        <xdr:sp macro="" textlink="">
          <xdr:nvSpPr>
            <xdr:cNvPr id="161745" name="Check Box 7121" hidden="1">
              <a:extLst>
                <a:ext uri="{63B3BB69-23CF-44E3-9099-C40C66FF867C}">
                  <a14:compatExt spid="_x0000_s16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EC事業者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43</xdr:row>
          <xdr:rowOff>304800</xdr:rowOff>
        </xdr:from>
        <xdr:to>
          <xdr:col>34</xdr:col>
          <xdr:colOff>133350</xdr:colOff>
          <xdr:row>44</xdr:row>
          <xdr:rowOff>323850</xdr:rowOff>
        </xdr:to>
        <xdr:sp macro="" textlink="">
          <xdr:nvSpPr>
            <xdr:cNvPr id="161746" name="Check Box 7122" hidden="1">
              <a:extLst>
                <a:ext uri="{63B3BB69-23CF-44E3-9099-C40C66FF867C}">
                  <a14:compatExt spid="_x0000_s16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38100</xdr:rowOff>
        </xdr:from>
        <xdr:to>
          <xdr:col>7</xdr:col>
          <xdr:colOff>180975</xdr:colOff>
          <xdr:row>34</xdr:row>
          <xdr:rowOff>9525</xdr:rowOff>
        </xdr:to>
        <xdr:sp macro="" textlink="">
          <xdr:nvSpPr>
            <xdr:cNvPr id="161751" name="Check Box 7127" hidden="1">
              <a:extLst>
                <a:ext uri="{63B3BB69-23CF-44E3-9099-C40C66FF867C}">
                  <a14:compatExt spid="_x0000_s16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ISO9001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1</xdr:row>
      <xdr:rowOff>47625</xdr:rowOff>
    </xdr:from>
    <xdr:to>
      <xdr:col>40</xdr:col>
      <xdr:colOff>47625</xdr:colOff>
      <xdr:row>2</xdr:row>
      <xdr:rowOff>38100</xdr:rowOff>
    </xdr:to>
    <xdr:sp macro="" textlink="">
      <xdr:nvSpPr>
        <xdr:cNvPr id="40" name="テキスト ボックス 39"/>
        <xdr:cNvSpPr txBox="1"/>
      </xdr:nvSpPr>
      <xdr:spPr>
        <a:xfrm>
          <a:off x="0" y="409575"/>
          <a:ext cx="7705725" cy="458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ご記入にあたっての注意事項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本情報は新潟県産品</a:t>
          </a:r>
          <a:r>
            <a:rPr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マッチングサイト「ディスカバリー新潟」に掲載し、海外バイヤーが閲覧します。</a:t>
          </a:r>
          <a:endParaRPr lang="ja-JP" altLang="ja-JP" sz="105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サイト上で掲載可能な情報をご入力ください。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掲載情報は、海外バイヤーが商談希望相手を選定する際の資料となります。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入力いただくシートは「企業情報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手入力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」と「商品情報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手入力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」のシートです。必須項目は必ずご入力をお願いします。</a:t>
          </a:r>
          <a:endParaRPr lang="ja-JP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会社・工場写真、商品写真は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企業・商品情報シートへの貼付け</a:t>
          </a:r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と併せて別途画像ファイル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の送付をお願いします。</a:t>
          </a:r>
          <a:endParaRPr lang="en-US" altLang="ja-JP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ウェブサイト上で</a:t>
          </a:r>
          <a:r>
            <a:rPr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</a:t>
          </a:r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を目的とする写真のため、見栄えや映り込みに注意してください。</a:t>
          </a:r>
          <a:endParaRPr lang="en-US" altLang="ja-JP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会社・工場写真、商品写真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規格のご参考：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・縦横比：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で横長のもの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(3:2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の場合は上下がカットされます。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・画像サイズ：横サイズが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800px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以上のもの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・ファイル形式：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JPG</a:t>
          </a:r>
          <a:r>
            <a:rPr lang="ja-JP" altLang="en-U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</a:t>
          </a:r>
          <a:endParaRPr lang="en-US" altLang="ja-JP" sz="105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企業情報・商品情報シートの英語情報は、原則各事業者でご入力ください。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英語情報が入力できない場合、ジェトロ新潟にて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可能な限り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サポート致しますが、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係るトラブルや損害について、ジェトロ新潟は一切の責任を負いかねます。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「商品情報」は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最大１０商品まで掲載可能です。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商品に満たなくても結構です。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フレーバー違いの商品はまとめて</a:t>
          </a:r>
          <a:r>
            <a:rPr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シートに記載をお願いします。</a:t>
          </a:r>
          <a:endParaRPr lang="en-US" altLang="ja-JP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「商品情報①」「商品情報②」「商品情報③」の商品は、サイトの検索ページ上にも表示されます。</a:t>
          </a:r>
          <a:endParaRPr lang="ja-JP" altLang="ja-JP" sz="105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商品ＰＲコメントには、商品のストーリー性やデザイン・機能等の付加価値など、何が商品の一番の売りかについて必ずご記入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ください。実際の商談の際は登録頂いた商品以外も商談可能です。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難しい場合には、簡潔な文章、キーワードなどでも結構です。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本シートは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社の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ソフトで編集・保存をお願いします。他のソフトでは互換性に問題が生じる可能性があり、</a:t>
          </a:r>
        </a:p>
        <a:p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その場合は受付しかねますので予めご了承ください。</a:t>
          </a: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お客様の個人情報につきましては、ジェトロ個人情報保護方針に基づき、適正に管理運用させていただきます。</a:t>
          </a:r>
        </a:p>
        <a:p>
          <a:endParaRPr kumimoji="1" lang="ja-JP" altLang="en-US" sz="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20</xdr:row>
          <xdr:rowOff>28575</xdr:rowOff>
        </xdr:from>
        <xdr:to>
          <xdr:col>5</xdr:col>
          <xdr:colOff>152400</xdr:colOff>
          <xdr:row>20</xdr:row>
          <xdr:rowOff>276225</xdr:rowOff>
        </xdr:to>
        <xdr:sp macro="" textlink="">
          <xdr:nvSpPr>
            <xdr:cNvPr id="161757" name="Check Box 7133" hidden="1">
              <a:extLst>
                <a:ext uri="{63B3BB69-23CF-44E3-9099-C40C66FF867C}">
                  <a14:compatExt spid="_x0000_s16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20</xdr:row>
          <xdr:rowOff>9525</xdr:rowOff>
        </xdr:from>
        <xdr:to>
          <xdr:col>12</xdr:col>
          <xdr:colOff>123825</xdr:colOff>
          <xdr:row>21</xdr:row>
          <xdr:rowOff>0</xdr:rowOff>
        </xdr:to>
        <xdr:sp macro="" textlink="">
          <xdr:nvSpPr>
            <xdr:cNvPr id="161758" name="Check Box 7134" hidden="1">
              <a:extLst>
                <a:ext uri="{63B3BB69-23CF-44E3-9099-C40C66FF867C}">
                  <a14:compatExt spid="_x0000_s16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卸売業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20</xdr:row>
          <xdr:rowOff>19050</xdr:rowOff>
        </xdr:from>
        <xdr:to>
          <xdr:col>21</xdr:col>
          <xdr:colOff>76200</xdr:colOff>
          <xdr:row>20</xdr:row>
          <xdr:rowOff>266700</xdr:rowOff>
        </xdr:to>
        <xdr:sp macro="" textlink="">
          <xdr:nvSpPr>
            <xdr:cNvPr id="161759" name="Check Box 7135" hidden="1">
              <a:extLst>
                <a:ext uri="{63B3BB69-23CF-44E3-9099-C40C66FF867C}">
                  <a14:compatExt spid="_x0000_s16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19</xdr:row>
          <xdr:rowOff>152400</xdr:rowOff>
        </xdr:from>
        <xdr:to>
          <xdr:col>31</xdr:col>
          <xdr:colOff>38100</xdr:colOff>
          <xdr:row>21</xdr:row>
          <xdr:rowOff>38100</xdr:rowOff>
        </xdr:to>
        <xdr:sp macro="" textlink="">
          <xdr:nvSpPr>
            <xdr:cNvPr id="161760" name="Check Box 7136" hidden="1">
              <a:extLst>
                <a:ext uri="{63B3BB69-23CF-44E3-9099-C40C66FF867C}">
                  <a14:compatExt spid="_x0000_s16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商社・貿易業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19</xdr:row>
          <xdr:rowOff>76200</xdr:rowOff>
        </xdr:from>
        <xdr:to>
          <xdr:col>37</xdr:col>
          <xdr:colOff>123825</xdr:colOff>
          <xdr:row>21</xdr:row>
          <xdr:rowOff>114300</xdr:rowOff>
        </xdr:to>
        <xdr:sp macro="" textlink="">
          <xdr:nvSpPr>
            <xdr:cNvPr id="161761" name="Check Box 7137" hidden="1">
              <a:extLst>
                <a:ext uri="{63B3BB69-23CF-44E3-9099-C40C66FF867C}">
                  <a14:compatExt spid="_x0000_s16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28575</xdr:rowOff>
        </xdr:from>
        <xdr:to>
          <xdr:col>8</xdr:col>
          <xdr:colOff>171450</xdr:colOff>
          <xdr:row>22</xdr:row>
          <xdr:rowOff>333375</xdr:rowOff>
        </xdr:to>
        <xdr:sp macro="" textlink="">
          <xdr:nvSpPr>
            <xdr:cNvPr id="161762" name="Check Box 7138" hidden="1">
              <a:extLst>
                <a:ext uri="{63B3BB69-23CF-44E3-9099-C40C66FF867C}">
                  <a14:compatExt spid="_x0000_s16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米穀、穀類加工品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266700</xdr:rowOff>
        </xdr:from>
        <xdr:to>
          <xdr:col>17</xdr:col>
          <xdr:colOff>104775</xdr:colOff>
          <xdr:row>23</xdr:row>
          <xdr:rowOff>28575</xdr:rowOff>
        </xdr:to>
        <xdr:sp macro="" textlink="">
          <xdr:nvSpPr>
            <xdr:cNvPr id="161763" name="Check Box 7139" hidden="1">
              <a:extLst>
                <a:ext uri="{63B3BB69-23CF-44E3-9099-C40C66FF867C}">
                  <a14:compatExt spid="_x0000_s16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野菜・果実、野菜加工品、果実加工品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22</xdr:row>
          <xdr:rowOff>66675</xdr:rowOff>
        </xdr:from>
        <xdr:to>
          <xdr:col>25</xdr:col>
          <xdr:colOff>133350</xdr:colOff>
          <xdr:row>22</xdr:row>
          <xdr:rowOff>314325</xdr:rowOff>
        </xdr:to>
        <xdr:sp macro="" textlink="">
          <xdr:nvSpPr>
            <xdr:cNvPr id="161764" name="Check Box 7140" hidden="1">
              <a:extLst>
                <a:ext uri="{63B3BB69-23CF-44E3-9099-C40C66FF867C}">
                  <a14:compatExt spid="_x0000_s16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生鮮肉類、肉製品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22</xdr:row>
          <xdr:rowOff>38100</xdr:rowOff>
        </xdr:from>
        <xdr:to>
          <xdr:col>37</xdr:col>
          <xdr:colOff>85725</xdr:colOff>
          <xdr:row>22</xdr:row>
          <xdr:rowOff>371475</xdr:rowOff>
        </xdr:to>
        <xdr:sp macro="" textlink="">
          <xdr:nvSpPr>
            <xdr:cNvPr id="161765" name="Check Box 7141" hidden="1">
              <a:extLst>
                <a:ext uri="{63B3BB69-23CF-44E3-9099-C40C66FF867C}">
                  <a14:compatExt spid="_x0000_s16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水産製品、水産加工食品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</xdr:row>
          <xdr:rowOff>371475</xdr:rowOff>
        </xdr:from>
        <xdr:to>
          <xdr:col>4</xdr:col>
          <xdr:colOff>19050</xdr:colOff>
          <xdr:row>23</xdr:row>
          <xdr:rowOff>266700</xdr:rowOff>
        </xdr:to>
        <xdr:sp macro="" textlink="">
          <xdr:nvSpPr>
            <xdr:cNvPr id="161767" name="Check Box 7143" hidden="1">
              <a:extLst>
                <a:ext uri="{63B3BB69-23CF-44E3-9099-C40C66FF867C}">
                  <a14:compatExt spid="_x0000_s16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菓子類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19050</xdr:rowOff>
        </xdr:from>
        <xdr:to>
          <xdr:col>17</xdr:col>
          <xdr:colOff>152400</xdr:colOff>
          <xdr:row>23</xdr:row>
          <xdr:rowOff>266700</xdr:rowOff>
        </xdr:to>
        <xdr:sp macro="" textlink="">
          <xdr:nvSpPr>
            <xdr:cNvPr id="161768" name="Check Box 7144" hidden="1">
              <a:extLst>
                <a:ext uri="{63B3BB69-23CF-44E3-9099-C40C66FF867C}">
                  <a14:compatExt spid="_x0000_s16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調味料及びスープ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22</xdr:row>
          <xdr:rowOff>352425</xdr:rowOff>
        </xdr:from>
        <xdr:to>
          <xdr:col>25</xdr:col>
          <xdr:colOff>104775</xdr:colOff>
          <xdr:row>24</xdr:row>
          <xdr:rowOff>0</xdr:rowOff>
        </xdr:to>
        <xdr:sp macro="" textlink="">
          <xdr:nvSpPr>
            <xdr:cNvPr id="161769" name="Check Box 7145" hidden="1">
              <a:extLst>
                <a:ext uri="{63B3BB69-23CF-44E3-9099-C40C66FF867C}">
                  <a14:compatExt spid="_x0000_s16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22</xdr:row>
          <xdr:rowOff>361950</xdr:rowOff>
        </xdr:from>
        <xdr:to>
          <xdr:col>40</xdr:col>
          <xdr:colOff>57150</xdr:colOff>
          <xdr:row>23</xdr:row>
          <xdr:rowOff>266700</xdr:rowOff>
        </xdr:to>
        <xdr:sp macro="" textlink="">
          <xdr:nvSpPr>
            <xdr:cNvPr id="161770" name="Check Box 7146" hidden="1">
              <a:extLst>
                <a:ext uri="{63B3BB69-23CF-44E3-9099-C40C66FF867C}">
                  <a14:compatExt spid="_x0000_s16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アルコールを含まない飲料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</xdr:row>
          <xdr:rowOff>19050</xdr:rowOff>
        </xdr:from>
        <xdr:to>
          <xdr:col>6</xdr:col>
          <xdr:colOff>38100</xdr:colOff>
          <xdr:row>24</xdr:row>
          <xdr:rowOff>323850</xdr:rowOff>
        </xdr:to>
        <xdr:sp macro="" textlink="">
          <xdr:nvSpPr>
            <xdr:cNvPr id="161771" name="Check Box 7147" hidden="1">
              <a:extLst>
                <a:ext uri="{63B3BB69-23CF-44E3-9099-C40C66FF867C}">
                  <a14:compatExt spid="_x0000_s16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アルコールを含む飲料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0</xdr:rowOff>
        </xdr:from>
        <xdr:to>
          <xdr:col>11</xdr:col>
          <xdr:colOff>142875</xdr:colOff>
          <xdr:row>25</xdr:row>
          <xdr:rowOff>19050</xdr:rowOff>
        </xdr:to>
        <xdr:sp macro="" textlink="">
          <xdr:nvSpPr>
            <xdr:cNvPr id="161772" name="Check Box 7148" hidden="1">
              <a:extLst>
                <a:ext uri="{63B3BB69-23CF-44E3-9099-C40C66FF867C}">
                  <a14:compatExt spid="_x0000_s16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その他食品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200025</xdr:colOff>
      <xdr:row>1</xdr:row>
      <xdr:rowOff>2428875</xdr:rowOff>
    </xdr:from>
    <xdr:to>
      <xdr:col>44</xdr:col>
      <xdr:colOff>295275</xdr:colOff>
      <xdr:row>1</xdr:row>
      <xdr:rowOff>3238500</xdr:rowOff>
    </xdr:to>
    <xdr:grpSp>
      <xdr:nvGrpSpPr>
        <xdr:cNvPr id="56" name="グループ化 55"/>
        <xdr:cNvGrpSpPr/>
      </xdr:nvGrpSpPr>
      <xdr:grpSpPr>
        <a:xfrm>
          <a:off x="8029575" y="2790825"/>
          <a:ext cx="1809750" cy="809625"/>
          <a:chOff x="10448926" y="8762999"/>
          <a:chExt cx="1809750" cy="809625"/>
        </a:xfrm>
      </xdr:grpSpPr>
      <xdr:sp macro="" textlink="">
        <xdr:nvSpPr>
          <xdr:cNvPr id="57" name="角丸四角形 56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テキスト ボックス 58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60" name="正方形/長方形 59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7153" name="Check Box 943" hidden="1">
              <a:extLst>
                <a:ext uri="{63B3BB69-23CF-44E3-9099-C40C66FF867C}">
                  <a14:compatExt spid="_x0000_s177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7154" name="Check Box 944" hidden="1">
              <a:extLst>
                <a:ext uri="{63B3BB69-23CF-44E3-9099-C40C66FF867C}">
                  <a14:compatExt spid="_x0000_s177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8177" name="Check Box 943" hidden="1">
              <a:extLst>
                <a:ext uri="{63B3BB69-23CF-44E3-9099-C40C66FF867C}">
                  <a14:compatExt spid="_x0000_s178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8178" name="Check Box 944" hidden="1">
              <a:extLst>
                <a:ext uri="{63B3BB69-23CF-44E3-9099-C40C66FF867C}">
                  <a14:compatExt spid="_x0000_s178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123824</xdr:colOff>
          <xdr:row>2</xdr:row>
          <xdr:rowOff>47624</xdr:rowOff>
        </xdr:from>
        <xdr:to>
          <xdr:col>38</xdr:col>
          <xdr:colOff>142875</xdr:colOff>
          <xdr:row>4</xdr:row>
          <xdr:rowOff>152400</xdr:rowOff>
        </xdr:to>
        <xdr:pic>
          <xdr:nvPicPr>
            <xdr:cNvPr id="10" name="図 9"/>
            <xdr:cNvPicPr>
              <a:picLocks noChangeAspect="1"/>
              <a:extLst>
                <a:ext uri="{84589F7E-364E-4C9E-8A38-B11213B215E9}">
                  <a14:cameraTool cellRange="'企業情報(手入力)'!$R$5" spid="_x0000_s16522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543424" y="609599"/>
              <a:ext cx="2076451" cy="128587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</xdr:row>
          <xdr:rowOff>62678</xdr:rowOff>
        </xdr:from>
        <xdr:to>
          <xdr:col>7</xdr:col>
          <xdr:colOff>9525</xdr:colOff>
          <xdr:row>3</xdr:row>
          <xdr:rowOff>852487</xdr:rowOff>
        </xdr:to>
        <xdr:pic>
          <xdr:nvPicPr>
            <xdr:cNvPr id="13" name="図 12"/>
            <xdr:cNvPicPr>
              <a:picLocks noChangeAspect="1"/>
              <a:extLst>
                <a:ext uri="{84589F7E-364E-4C9E-8A38-B11213B215E9}">
                  <a14:cameraTool cellRange="'企業情報(手入力)'!$B$5" spid="_x0000_s165221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23850" y="1662878"/>
              <a:ext cx="885825" cy="789809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131280</xdr:colOff>
          <xdr:row>8</xdr:row>
          <xdr:rowOff>206238</xdr:rowOff>
        </xdr:from>
        <xdr:to>
          <xdr:col>25</xdr:col>
          <xdr:colOff>65018</xdr:colOff>
          <xdr:row>20</xdr:row>
          <xdr:rowOff>152400</xdr:rowOff>
        </xdr:to>
        <xdr:pic>
          <xdr:nvPicPr>
            <xdr:cNvPr id="4" name="図 3"/>
            <xdr:cNvPicPr>
              <a:picLocks noChangeAspect="1"/>
              <a:extLst>
                <a:ext uri="{84589F7E-364E-4C9E-8A38-B11213B215E9}">
                  <a14:cameraTool cellRange="'商品情報①(手入力)'!$B$10" spid="_x0000_s15735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1280" y="2882763"/>
              <a:ext cx="4219988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5" name="左大かっこ 4"/>
        <xdr:cNvSpPr/>
      </xdr:nvSpPr>
      <xdr:spPr>
        <a:xfrm>
          <a:off x="5815220" y="10762835"/>
          <a:ext cx="80341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7" name="右大かっこ 6"/>
        <xdr:cNvSpPr/>
      </xdr:nvSpPr>
      <xdr:spPr>
        <a:xfrm>
          <a:off x="7598880" y="107557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3" name="左大かっこ 2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4" name="右大かっこ 3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9525</xdr:rowOff>
        </xdr:from>
        <xdr:to>
          <xdr:col>25</xdr:col>
          <xdr:colOff>38513</xdr:colOff>
          <xdr:row>20</xdr:row>
          <xdr:rowOff>193812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②(手入力)'!$B$10" spid="_x0000_s18845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4775" y="2924175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0</xdr:rowOff>
        </xdr:from>
        <xdr:to>
          <xdr:col>25</xdr:col>
          <xdr:colOff>48038</xdr:colOff>
          <xdr:row>20</xdr:row>
          <xdr:rowOff>184287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③(手入力)'!$B$10" spid="_x0000_s18948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300" y="291465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0</xdr:rowOff>
        </xdr:from>
        <xdr:to>
          <xdr:col>25</xdr:col>
          <xdr:colOff>48038</xdr:colOff>
          <xdr:row>20</xdr:row>
          <xdr:rowOff>184287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④(手入力)'!$B$10" spid="_x0000_s19050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300" y="291465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8</xdr:row>
          <xdr:rowOff>180975</xdr:rowOff>
        </xdr:from>
        <xdr:to>
          <xdr:col>25</xdr:col>
          <xdr:colOff>38513</xdr:colOff>
          <xdr:row>20</xdr:row>
          <xdr:rowOff>127137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⑤(手入力)'!$B$10" spid="_x0000_s19153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4775" y="285750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9</xdr:row>
          <xdr:rowOff>9525</xdr:rowOff>
        </xdr:from>
        <xdr:to>
          <xdr:col>25</xdr:col>
          <xdr:colOff>67088</xdr:colOff>
          <xdr:row>20</xdr:row>
          <xdr:rowOff>193812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⑥(手入力)'!$B$10" spid="_x0000_s19255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3350" y="2924175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0</xdr:rowOff>
        </xdr:from>
        <xdr:to>
          <xdr:col>25</xdr:col>
          <xdr:colOff>28988</xdr:colOff>
          <xdr:row>20</xdr:row>
          <xdr:rowOff>184287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⑦(手入力)'!$B$10" spid="_x0000_s19357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95250" y="291465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36783" name="Check Box 943" hidden="1">
              <a:extLst>
                <a:ext uri="{63B3BB69-23CF-44E3-9099-C40C66FF867C}">
                  <a14:compatExt spid="_x0000_s36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36784" name="Check Box 944" hidden="1">
              <a:extLst>
                <a:ext uri="{63B3BB69-23CF-44E3-9099-C40C66FF867C}">
                  <a14:compatExt spid="_x0000_s36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14" name="グループ化 1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15" name="角丸四角形 1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180975</xdr:rowOff>
        </xdr:from>
        <xdr:to>
          <xdr:col>25</xdr:col>
          <xdr:colOff>86138</xdr:colOff>
          <xdr:row>20</xdr:row>
          <xdr:rowOff>127137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⑧(手入力)'!$B$10" spid="_x0000_s19460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52400" y="285750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0</xdr:rowOff>
        </xdr:from>
        <xdr:to>
          <xdr:col>25</xdr:col>
          <xdr:colOff>38513</xdr:colOff>
          <xdr:row>20</xdr:row>
          <xdr:rowOff>184287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⑨(手入力)'!$B$10" spid="_x0000_s19562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4775" y="291465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157370</xdr:colOff>
      <xdr:row>38</xdr:row>
      <xdr:rowOff>47210</xdr:rowOff>
    </xdr:from>
    <xdr:to>
      <xdr:col>32</xdr:col>
      <xdr:colOff>66261</xdr:colOff>
      <xdr:row>38</xdr:row>
      <xdr:rowOff>560731</xdr:rowOff>
    </xdr:to>
    <xdr:sp macro="" textlink="">
      <xdr:nvSpPr>
        <xdr:cNvPr id="2" name="左大かっこ 1"/>
        <xdr:cNvSpPr/>
      </xdr:nvSpPr>
      <xdr:spPr>
        <a:xfrm>
          <a:off x="5481845" y="10839035"/>
          <a:ext cx="70816" cy="513521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312255</xdr:colOff>
      <xdr:row>38</xdr:row>
      <xdr:rowOff>40170</xdr:rowOff>
    </xdr:from>
    <xdr:to>
      <xdr:col>38</xdr:col>
      <xdr:colOff>338924</xdr:colOff>
      <xdr:row>38</xdr:row>
      <xdr:rowOff>561974</xdr:rowOff>
    </xdr:to>
    <xdr:sp macro="" textlink="">
      <xdr:nvSpPr>
        <xdr:cNvPr id="3" name="右大かっこ 2"/>
        <xdr:cNvSpPr/>
      </xdr:nvSpPr>
      <xdr:spPr>
        <a:xfrm>
          <a:off x="7227405" y="10831995"/>
          <a:ext cx="26669" cy="521804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0</xdr:rowOff>
        </xdr:from>
        <xdr:to>
          <xdr:col>25</xdr:col>
          <xdr:colOff>48038</xdr:colOff>
          <xdr:row>20</xdr:row>
          <xdr:rowOff>184287</xdr:rowOff>
        </xdr:to>
        <xdr:pic>
          <xdr:nvPicPr>
            <xdr:cNvPr id="5" name="図 4"/>
            <xdr:cNvPicPr>
              <a:picLocks noChangeAspect="1"/>
              <a:extLst>
                <a:ext uri="{84589F7E-364E-4C9E-8A38-B11213B215E9}">
                  <a14:cameraTool cellRange="'商品情報⑩(手入力)'!$B$10" spid="_x0000_s19665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300" y="2914650"/>
              <a:ext cx="3981863" cy="3175137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69985" name="Check Box 943" hidden="1">
              <a:extLst>
                <a:ext uri="{63B3BB69-23CF-44E3-9099-C40C66FF867C}">
                  <a14:compatExt spid="_x0000_s169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69986" name="Check Box 944" hidden="1">
              <a:extLst>
                <a:ext uri="{63B3BB69-23CF-44E3-9099-C40C66FF867C}">
                  <a14:compatExt spid="_x0000_s169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1009" name="Check Box 943" hidden="1">
              <a:extLst>
                <a:ext uri="{63B3BB69-23CF-44E3-9099-C40C66FF867C}">
                  <a14:compatExt spid="_x0000_s171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1010" name="Check Box 944" hidden="1">
              <a:extLst>
                <a:ext uri="{63B3BB69-23CF-44E3-9099-C40C66FF867C}">
                  <a14:compatExt spid="_x0000_s171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2033" name="Check Box 943" hidden="1">
              <a:extLst>
                <a:ext uri="{63B3BB69-23CF-44E3-9099-C40C66FF867C}">
                  <a14:compatExt spid="_x0000_s17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2034" name="Check Box 944" hidden="1">
              <a:extLst>
                <a:ext uri="{63B3BB69-23CF-44E3-9099-C40C66FF867C}">
                  <a14:compatExt spid="_x0000_s17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3057" name="Check Box 943" hidden="1">
              <a:extLst>
                <a:ext uri="{63B3BB69-23CF-44E3-9099-C40C66FF867C}">
                  <a14:compatExt spid="_x0000_s17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3058" name="Check Box 944" hidden="1">
              <a:extLst>
                <a:ext uri="{63B3BB69-23CF-44E3-9099-C40C66FF867C}">
                  <a14:compatExt spid="_x0000_s173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4081" name="Check Box 943" hidden="1">
              <a:extLst>
                <a:ext uri="{63B3BB69-23CF-44E3-9099-C40C66FF867C}">
                  <a14:compatExt spid="_x0000_s174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4082" name="Check Box 944" hidden="1">
              <a:extLst>
                <a:ext uri="{63B3BB69-23CF-44E3-9099-C40C66FF867C}">
                  <a14:compatExt spid="_x0000_s174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5105" name="Check Box 943" hidden="1">
              <a:extLst>
                <a:ext uri="{63B3BB69-23CF-44E3-9099-C40C66FF867C}">
                  <a14:compatExt spid="_x0000_s175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5106" name="Check Box 944" hidden="1">
              <a:extLst>
                <a:ext uri="{63B3BB69-23CF-44E3-9099-C40C66FF867C}">
                  <a14:compatExt spid="_x0000_s175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47625</xdr:rowOff>
        </xdr:from>
        <xdr:to>
          <xdr:col>6</xdr:col>
          <xdr:colOff>19050</xdr:colOff>
          <xdr:row>46</xdr:row>
          <xdr:rowOff>266700</xdr:rowOff>
        </xdr:to>
        <xdr:sp macro="" textlink="">
          <xdr:nvSpPr>
            <xdr:cNvPr id="176129" name="Check Box 943" hidden="1">
              <a:extLst>
                <a:ext uri="{63B3BB69-23CF-44E3-9099-C40C66FF867C}">
                  <a14:compatExt spid="_x0000_s176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38100</xdr:rowOff>
        </xdr:from>
        <xdr:to>
          <xdr:col>11</xdr:col>
          <xdr:colOff>152400</xdr:colOff>
          <xdr:row>46</xdr:row>
          <xdr:rowOff>257175</xdr:rowOff>
        </xdr:to>
        <xdr:sp macro="" textlink="">
          <xdr:nvSpPr>
            <xdr:cNvPr id="176130" name="Check Box 944" hidden="1">
              <a:extLst>
                <a:ext uri="{63B3BB69-23CF-44E3-9099-C40C66FF867C}">
                  <a14:compatExt spid="_x0000_s176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設定時期有</a:t>
              </a:r>
            </a:p>
          </xdr:txBody>
        </xdr:sp>
        <xdr:clientData/>
      </xdr:twoCellAnchor>
    </mc:Choice>
    <mc:Fallback/>
  </mc:AlternateContent>
  <xdr:twoCellAnchor>
    <xdr:from>
      <xdr:col>41</xdr:col>
      <xdr:colOff>190500</xdr:colOff>
      <xdr:row>0</xdr:row>
      <xdr:rowOff>161925</xdr:rowOff>
    </xdr:from>
    <xdr:to>
      <xdr:col>48</xdr:col>
      <xdr:colOff>123825</xdr:colOff>
      <xdr:row>2</xdr:row>
      <xdr:rowOff>152400</xdr:rowOff>
    </xdr:to>
    <xdr:grpSp>
      <xdr:nvGrpSpPr>
        <xdr:cNvPr id="4" name="グループ化 3"/>
        <xdr:cNvGrpSpPr/>
      </xdr:nvGrpSpPr>
      <xdr:grpSpPr>
        <a:xfrm>
          <a:off x="7067550" y="161925"/>
          <a:ext cx="1809750" cy="809625"/>
          <a:chOff x="10448926" y="8762999"/>
          <a:chExt cx="1809750" cy="809625"/>
        </a:xfrm>
      </xdr:grpSpPr>
      <xdr:sp macro="" textlink="">
        <xdr:nvSpPr>
          <xdr:cNvPr id="5" name="角丸四角形 4"/>
          <xdr:cNvSpPr/>
        </xdr:nvSpPr>
        <xdr:spPr>
          <a:xfrm>
            <a:off x="10448926" y="8762999"/>
            <a:ext cx="1809750" cy="809625"/>
          </a:xfrm>
          <a:prstGeom prst="roundRect">
            <a:avLst/>
          </a:prstGeom>
          <a:solidFill>
            <a:sysClr val="window" lastClr="FFFFFF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0639425" y="8877300"/>
            <a:ext cx="390525" cy="209550"/>
          </a:xfrm>
          <a:prstGeom prst="rect">
            <a:avLst/>
          </a:prstGeom>
          <a:solidFill>
            <a:srgbClr val="FFFFCC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077575" y="8848725"/>
            <a:ext cx="933450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手入力</a:t>
            </a: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10648950" y="9229725"/>
            <a:ext cx="390525" cy="209550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068050" y="9172575"/>
            <a:ext cx="1152526" cy="276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プルダウン選択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55.xml"/><Relationship Id="rId4" Type="http://schemas.openxmlformats.org/officeDocument/2006/relationships/ctrlProp" Target="../ctrlProps/ctrlProp5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vmlDrawing" Target="../drawings/vmlDrawing13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vmlDrawing" Target="../drawings/vmlDrawing15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vmlDrawing" Target="../drawings/vmlDrawing1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vmlDrawing" Target="../drawings/vmlDrawing2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23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vmlDrawing" Target="../drawings/vmlDrawing2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vmlDrawing" Target="../drawings/vmlDrawing27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7.xml"/><Relationship Id="rId4" Type="http://schemas.openxmlformats.org/officeDocument/2006/relationships/ctrlProp" Target="../ctrlProps/ctrlProp36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vmlDrawing" Target="../drawings/vmlDrawing29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vmlDrawing" Target="../drawings/vmlDrawing3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vmlDrawing" Target="../drawings/vmlDrawing33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ctrlProp" Target="../ctrlProps/ctrlProp51.xml"/><Relationship Id="rId4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00B0F0"/>
  </sheetPr>
  <dimension ref="A1:AV57"/>
  <sheetViews>
    <sheetView showGridLines="0" showZeros="0" tabSelected="1" view="pageBreakPreview" zoomScaleNormal="100" zoomScaleSheetLayoutView="100" zoomScalePageLayoutView="110" workbookViewId="0">
      <selection activeCell="AR2" sqref="AR2"/>
    </sheetView>
  </sheetViews>
  <sheetFormatPr defaultColWidth="9" defaultRowHeight="18.75"/>
  <cols>
    <col min="1" max="8" width="2.5" style="1" customWidth="1"/>
    <col min="9" max="10" width="3" style="1" customWidth="1"/>
    <col min="11" max="11" width="1.25" style="1" customWidth="1"/>
    <col min="12" max="14" width="3" style="1" customWidth="1"/>
    <col min="15" max="15" width="2.5" style="1" customWidth="1"/>
    <col min="16" max="16" width="1.625" style="1" customWidth="1"/>
    <col min="17" max="23" width="2.75" style="1" customWidth="1"/>
    <col min="24" max="24" width="3.75" style="1" customWidth="1"/>
    <col min="25" max="25" width="4" style="1" customWidth="1"/>
    <col min="26" max="29" width="2.5" style="1" customWidth="1"/>
    <col min="30" max="30" width="2.625" style="1" customWidth="1"/>
    <col min="31" max="31" width="0.75" style="1" customWidth="1"/>
    <col min="32" max="38" width="2.5" style="1" customWidth="1"/>
    <col min="39" max="39" width="0.375" style="1" customWidth="1"/>
    <col min="40" max="40" width="1.875" style="1" customWidth="1"/>
    <col min="41" max="41" width="2.25" style="1" customWidth="1"/>
    <col min="42" max="46" width="7.5" style="33" bestFit="1" customWidth="1"/>
    <col min="47" max="47" width="6.75" style="33" bestFit="1" customWidth="1"/>
    <col min="48" max="53" width="2.25" style="1" customWidth="1"/>
    <col min="54" max="54" width="10" style="1" bestFit="1" customWidth="1"/>
    <col min="55" max="16384" width="9" style="1"/>
  </cols>
  <sheetData>
    <row r="1" spans="1:48" ht="28.5" customHeight="1">
      <c r="A1" s="145" t="s">
        <v>547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78" t="s">
        <v>548</v>
      </c>
      <c r="AV1" s="33"/>
    </row>
    <row r="2" spans="1:48" ht="361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78"/>
      <c r="AV2" s="33"/>
    </row>
    <row r="3" spans="1:48" ht="20.25" customHeight="1">
      <c r="A3" s="211" t="s">
        <v>347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 t="s">
        <v>379</v>
      </c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78"/>
      <c r="AV3" s="33"/>
    </row>
    <row r="4" spans="1:48" ht="20.25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86"/>
      <c r="AV4" s="33"/>
    </row>
    <row r="5" spans="1:48" ht="182.25" customHeight="1">
      <c r="A5" s="108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1"/>
      <c r="P5" s="111"/>
      <c r="Q5" s="111"/>
      <c r="R5" s="143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82"/>
      <c r="AN5" s="111"/>
      <c r="AO5" s="86"/>
      <c r="AV5" s="33"/>
    </row>
    <row r="6" spans="1:48" ht="1.5" customHeight="1">
      <c r="A6" s="108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11"/>
      <c r="P6" s="112"/>
      <c r="Q6" s="112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12"/>
      <c r="AO6" s="86"/>
      <c r="AV6" s="33"/>
    </row>
    <row r="7" spans="1:48" ht="17.25" customHeight="1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86"/>
      <c r="AV7" s="33"/>
    </row>
    <row r="8" spans="1:48" s="15" customFormat="1" ht="12" customHeight="1">
      <c r="A8" s="196" t="s">
        <v>17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8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200"/>
      <c r="AN8" s="201"/>
      <c r="AP8" s="35"/>
      <c r="AQ8" s="35"/>
      <c r="AR8" s="35"/>
      <c r="AS8" s="35"/>
      <c r="AT8" s="35"/>
      <c r="AU8" s="35"/>
      <c r="AV8" s="35"/>
    </row>
    <row r="9" spans="1:48" ht="12" customHeight="1">
      <c r="A9" s="203" t="s">
        <v>214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247" t="s">
        <v>380</v>
      </c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V9" s="33"/>
    </row>
    <row r="10" spans="1:48" ht="21.7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V10" s="33"/>
    </row>
    <row r="11" spans="1:48" ht="12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247" t="s">
        <v>381</v>
      </c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 t="s">
        <v>340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V11" s="33"/>
    </row>
    <row r="12" spans="1:48" ht="21.75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V12" s="33"/>
    </row>
    <row r="13" spans="1:48" ht="12" customHeight="1">
      <c r="A13" s="225" t="s">
        <v>341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02" t="s">
        <v>380</v>
      </c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V13" s="33"/>
    </row>
    <row r="14" spans="1:48" ht="29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102" t="s">
        <v>34</v>
      </c>
      <c r="M14" s="248"/>
      <c r="N14" s="248"/>
      <c r="O14" s="248"/>
      <c r="P14" s="248"/>
      <c r="Q14" s="248"/>
      <c r="R14" s="207" t="s">
        <v>218</v>
      </c>
      <c r="S14" s="207"/>
      <c r="T14" s="207"/>
      <c r="U14" s="205"/>
      <c r="V14" s="205"/>
      <c r="W14" s="205"/>
      <c r="X14" s="205"/>
      <c r="Y14" s="205"/>
      <c r="Z14" s="205"/>
      <c r="AA14" s="205"/>
      <c r="AB14" s="207" t="s">
        <v>219</v>
      </c>
      <c r="AC14" s="207"/>
      <c r="AD14" s="207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V14" s="33"/>
    </row>
    <row r="15" spans="1:48" ht="29.25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07" t="s">
        <v>220</v>
      </c>
      <c r="M15" s="207"/>
      <c r="N15" s="207"/>
      <c r="O15" s="207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7" t="s">
        <v>221</v>
      </c>
      <c r="AA15" s="207"/>
      <c r="AB15" s="207"/>
      <c r="AC15" s="207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P15" s="68" t="str">
        <f>M14&amp;U14&amp;AE14&amp;P15&amp;AD15</f>
        <v/>
      </c>
      <c r="AV15" s="33"/>
    </row>
    <row r="16" spans="1:48" ht="12" customHeight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43" t="s">
        <v>382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V16" s="33"/>
    </row>
    <row r="17" spans="1:48" ht="21" customHeight="1">
      <c r="A17" s="226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44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6"/>
      <c r="AV17" s="33"/>
    </row>
    <row r="18" spans="1:48" s="19" customFormat="1" ht="21" customHeight="1">
      <c r="A18" s="192" t="s">
        <v>383</v>
      </c>
      <c r="B18" s="192"/>
      <c r="C18" s="192"/>
      <c r="D18" s="192"/>
      <c r="E18" s="192"/>
      <c r="F18" s="192"/>
      <c r="G18" s="192"/>
      <c r="H18" s="182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P18" s="24"/>
      <c r="AQ18" s="24"/>
      <c r="AR18" s="24"/>
      <c r="AS18" s="24"/>
      <c r="AT18" s="24"/>
      <c r="AU18" s="24"/>
      <c r="AV18" s="24"/>
    </row>
    <row r="19" spans="1:48" s="19" customFormat="1" ht="21" customHeight="1">
      <c r="A19" s="214" t="s">
        <v>384</v>
      </c>
      <c r="B19" s="215"/>
      <c r="C19" s="215"/>
      <c r="D19" s="215"/>
      <c r="E19" s="215"/>
      <c r="F19" s="215"/>
      <c r="G19" s="215"/>
      <c r="H19" s="216"/>
      <c r="I19" s="217"/>
      <c r="J19" s="217"/>
      <c r="K19" s="217"/>
      <c r="L19" s="218"/>
      <c r="M19" s="103" t="s">
        <v>348</v>
      </c>
      <c r="N19" s="250" t="s">
        <v>444</v>
      </c>
      <c r="O19" s="251"/>
      <c r="P19" s="251"/>
      <c r="Q19" s="251"/>
      <c r="R19" s="252"/>
      <c r="S19" s="237" t="s">
        <v>353</v>
      </c>
      <c r="T19" s="238"/>
      <c r="U19" s="238"/>
      <c r="V19" s="238"/>
      <c r="W19" s="238"/>
      <c r="X19" s="238"/>
      <c r="Y19" s="239"/>
      <c r="Z19" s="193" t="s">
        <v>445</v>
      </c>
      <c r="AA19" s="194"/>
      <c r="AB19" s="194"/>
      <c r="AC19" s="194"/>
      <c r="AD19" s="194"/>
      <c r="AE19" s="195"/>
      <c r="AF19" s="234" t="s">
        <v>353</v>
      </c>
      <c r="AG19" s="235"/>
      <c r="AH19" s="235"/>
      <c r="AI19" s="235"/>
      <c r="AJ19" s="235"/>
      <c r="AK19" s="235"/>
      <c r="AL19" s="235"/>
      <c r="AM19" s="235"/>
      <c r="AN19" s="236"/>
      <c r="AP19" s="24"/>
      <c r="AQ19" s="24"/>
      <c r="AR19" s="24"/>
      <c r="AS19" s="24"/>
      <c r="AT19" s="24"/>
      <c r="AU19" s="24"/>
      <c r="AV19" s="24"/>
    </row>
    <row r="20" spans="1:48" s="8" customFormat="1" ht="16.5" customHeight="1">
      <c r="A20" s="184" t="s">
        <v>385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P20" s="36"/>
      <c r="AQ20" s="36"/>
      <c r="AR20" s="36"/>
      <c r="AS20" s="36"/>
      <c r="AT20" s="36"/>
      <c r="AU20" s="36"/>
      <c r="AV20" s="36"/>
    </row>
    <row r="21" spans="1:48" s="13" customFormat="1" ht="23.25" customHeight="1">
      <c r="A21" s="169" t="s">
        <v>33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P21" s="69" t="b">
        <v>0</v>
      </c>
      <c r="AQ21" s="69" t="b">
        <v>0</v>
      </c>
      <c r="AR21" s="69" t="b">
        <v>0</v>
      </c>
      <c r="AS21" s="69" t="b">
        <v>0</v>
      </c>
      <c r="AT21" s="69" t="b">
        <v>0</v>
      </c>
      <c r="AU21" s="37"/>
      <c r="AV21" s="37"/>
    </row>
    <row r="22" spans="1:48" s="8" customFormat="1" ht="22.5" customHeight="1">
      <c r="A22" s="185" t="s">
        <v>386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P22" s="36"/>
      <c r="AQ22" s="36"/>
      <c r="AR22" s="36"/>
      <c r="AS22" s="36"/>
      <c r="AT22" s="36"/>
      <c r="AU22" s="36"/>
      <c r="AV22" s="36"/>
    </row>
    <row r="23" spans="1:48" s="8" customFormat="1" ht="30" customHeight="1">
      <c r="A23" s="240"/>
      <c r="B23" s="241"/>
      <c r="C23" s="241"/>
      <c r="D23" s="241"/>
      <c r="E23" s="241"/>
      <c r="F23" s="241"/>
      <c r="G23" s="241"/>
      <c r="H23" s="241"/>
      <c r="I23" s="241"/>
      <c r="J23" s="242"/>
      <c r="K23" s="241"/>
      <c r="L23" s="241"/>
      <c r="M23" s="241"/>
      <c r="N23" s="241"/>
      <c r="O23" s="241"/>
      <c r="P23" s="241"/>
      <c r="Q23" s="241"/>
      <c r="R23" s="241"/>
      <c r="S23" s="242"/>
      <c r="T23" s="240"/>
      <c r="U23" s="241"/>
      <c r="V23" s="241"/>
      <c r="W23" s="241"/>
      <c r="X23" s="241"/>
      <c r="Y23" s="241"/>
      <c r="Z23" s="241"/>
      <c r="AA23" s="241"/>
      <c r="AB23" s="242"/>
      <c r="AC23" s="240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  <c r="AP23" s="70" t="b">
        <v>0</v>
      </c>
      <c r="AQ23" s="70" t="b">
        <v>0</v>
      </c>
      <c r="AR23" s="70" t="b">
        <v>0</v>
      </c>
      <c r="AS23" s="70" t="b">
        <v>0</v>
      </c>
      <c r="AT23" s="70"/>
      <c r="AU23" s="36"/>
      <c r="AV23" s="36"/>
    </row>
    <row r="24" spans="1:48" s="8" customFormat="1" ht="22.5" customHeight="1">
      <c r="A24" s="240"/>
      <c r="B24" s="241"/>
      <c r="C24" s="241"/>
      <c r="D24" s="241"/>
      <c r="E24" s="241"/>
      <c r="F24" s="241"/>
      <c r="G24" s="241"/>
      <c r="H24" s="241"/>
      <c r="I24" s="241"/>
      <c r="J24" s="242"/>
      <c r="K24" s="240"/>
      <c r="L24" s="241"/>
      <c r="M24" s="241"/>
      <c r="N24" s="241"/>
      <c r="O24" s="241"/>
      <c r="P24" s="241"/>
      <c r="Q24" s="241"/>
      <c r="R24" s="241"/>
      <c r="S24" s="242"/>
      <c r="T24" s="240"/>
      <c r="U24" s="241"/>
      <c r="V24" s="241"/>
      <c r="W24" s="241"/>
      <c r="X24" s="241"/>
      <c r="Y24" s="241"/>
      <c r="Z24" s="241"/>
      <c r="AA24" s="241"/>
      <c r="AB24" s="242"/>
      <c r="AC24" s="240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  <c r="AP24" s="70" t="b">
        <v>0</v>
      </c>
      <c r="AQ24" s="70" t="b">
        <v>0</v>
      </c>
      <c r="AR24" s="70" t="b">
        <v>0</v>
      </c>
      <c r="AS24" s="70" t="b">
        <v>0</v>
      </c>
      <c r="AT24" s="70"/>
      <c r="AU24" s="36"/>
      <c r="AV24" s="36"/>
    </row>
    <row r="25" spans="1:48" s="12" customFormat="1" ht="27" customHeight="1">
      <c r="A25" s="170"/>
      <c r="B25" s="171"/>
      <c r="C25" s="171"/>
      <c r="D25" s="171"/>
      <c r="E25" s="171"/>
      <c r="F25" s="171"/>
      <c r="G25" s="172"/>
      <c r="H25" s="173"/>
      <c r="I25" s="174"/>
      <c r="J25" s="174"/>
      <c r="K25" s="174"/>
      <c r="L25" s="175"/>
      <c r="M25" s="125" t="s">
        <v>32</v>
      </c>
      <c r="N25" s="176"/>
      <c r="O25" s="177"/>
      <c r="P25" s="177"/>
      <c r="Q25" s="177"/>
      <c r="R25" s="177"/>
      <c r="S25" s="177"/>
      <c r="T25" s="177"/>
      <c r="U25" s="177"/>
      <c r="V25" s="177"/>
      <c r="W25" s="178"/>
      <c r="X25" s="125" t="s">
        <v>18</v>
      </c>
      <c r="Y25" s="179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1"/>
      <c r="AP25" s="71" t="b">
        <v>0</v>
      </c>
      <c r="AQ25" s="71" t="b">
        <v>0</v>
      </c>
      <c r="AR25" s="38"/>
      <c r="AS25" s="38"/>
      <c r="AT25" s="38"/>
      <c r="AU25" s="38"/>
      <c r="AV25" s="38"/>
    </row>
    <row r="26" spans="1:48" ht="20.25" customHeight="1">
      <c r="A26" s="185" t="s">
        <v>343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V26" s="33"/>
    </row>
    <row r="27" spans="1:48" ht="21.75" customHeight="1">
      <c r="A27" s="152" t="s">
        <v>440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V27" s="33"/>
    </row>
    <row r="28" spans="1:48" s="14" customFormat="1" ht="110.1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P28" s="40"/>
      <c r="AQ28" s="40"/>
      <c r="AR28" s="40"/>
      <c r="AS28" s="40"/>
      <c r="AT28" s="40"/>
      <c r="AU28" s="40"/>
      <c r="AV28" s="40"/>
    </row>
    <row r="29" spans="1:48" ht="102.75" hidden="1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V29" s="33"/>
    </row>
    <row r="30" spans="1:48" ht="16.5" customHeight="1">
      <c r="A30" s="152" t="s">
        <v>391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V30" s="33"/>
    </row>
    <row r="31" spans="1:48" s="14" customFormat="1" ht="54.95" customHeight="1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P31" s="40"/>
      <c r="AQ31" s="40"/>
      <c r="AR31" s="40"/>
      <c r="AS31" s="40"/>
      <c r="AT31" s="40"/>
      <c r="AU31" s="40"/>
      <c r="AV31" s="40"/>
    </row>
    <row r="32" spans="1:48" s="11" customFormat="1" ht="54.95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P32" s="39"/>
      <c r="AQ32" s="39"/>
      <c r="AR32" s="39"/>
      <c r="AS32" s="39"/>
      <c r="AT32" s="39"/>
      <c r="AU32" s="39"/>
      <c r="AV32" s="39"/>
    </row>
    <row r="33" spans="1:48">
      <c r="A33" s="149" t="s">
        <v>339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V33" s="33"/>
    </row>
    <row r="34" spans="1:48" s="8" customFormat="1" ht="26.25" customHeight="1">
      <c r="A34" s="151" t="s">
        <v>293</v>
      </c>
      <c r="B34" s="151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91" t="s">
        <v>299</v>
      </c>
      <c r="O34" s="191"/>
      <c r="P34" s="191"/>
      <c r="Q34" s="191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P34" s="70" t="b">
        <v>0</v>
      </c>
      <c r="AQ34" s="70" t="b">
        <v>0</v>
      </c>
      <c r="AR34" s="70" t="b">
        <v>0</v>
      </c>
      <c r="AS34" s="70" t="b">
        <v>0</v>
      </c>
      <c r="AT34" s="70" t="b">
        <v>0</v>
      </c>
      <c r="AU34" s="70"/>
      <c r="AV34" s="36"/>
    </row>
    <row r="35" spans="1:48" s="8" customFormat="1" ht="26.25" customHeight="1">
      <c r="A35" s="75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6"/>
      <c r="AP35" s="70" t="b">
        <v>0</v>
      </c>
      <c r="AQ35" s="70" t="b">
        <v>0</v>
      </c>
      <c r="AR35" s="70" t="b">
        <v>0</v>
      </c>
      <c r="AS35" s="70" t="b">
        <v>0</v>
      </c>
      <c r="AT35" s="70"/>
      <c r="AU35" s="70"/>
      <c r="AV35" s="36"/>
    </row>
    <row r="36" spans="1:48" ht="22.5" customHeight="1">
      <c r="A36" s="187" t="s">
        <v>45</v>
      </c>
      <c r="B36" s="187"/>
      <c r="C36" s="187"/>
      <c r="D36" s="187"/>
      <c r="E36" s="187"/>
      <c r="F36" s="187"/>
      <c r="G36" s="187"/>
      <c r="H36" s="187"/>
      <c r="I36" s="150" t="s">
        <v>47</v>
      </c>
      <c r="J36" s="150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50" t="s">
        <v>48</v>
      </c>
      <c r="Y36" s="150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P36" s="33">
        <f>K36</f>
        <v>0</v>
      </c>
      <c r="AQ36" s="33">
        <f>Z36</f>
        <v>0</v>
      </c>
      <c r="AV36" s="33"/>
    </row>
    <row r="37" spans="1:48">
      <c r="A37" s="149" t="s">
        <v>387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V37" s="33"/>
    </row>
    <row r="38" spans="1:48" s="8" customFormat="1" ht="26.25" customHeight="1">
      <c r="A38" s="154"/>
      <c r="B38" s="155"/>
      <c r="C38" s="155"/>
      <c r="D38" s="155"/>
      <c r="E38" s="156"/>
      <c r="F38" s="154"/>
      <c r="G38" s="155"/>
      <c r="H38" s="155"/>
      <c r="I38" s="155"/>
      <c r="J38" s="156"/>
      <c r="K38" s="157"/>
      <c r="L38" s="158"/>
      <c r="M38" s="158"/>
      <c r="N38" s="158"/>
      <c r="O38" s="159"/>
      <c r="P38" s="160" t="s">
        <v>345</v>
      </c>
      <c r="Q38" s="161"/>
      <c r="R38" s="162"/>
      <c r="S38" s="163"/>
      <c r="T38" s="163"/>
      <c r="U38" s="163"/>
      <c r="V38" s="163"/>
      <c r="W38" s="163"/>
      <c r="X38" s="163"/>
      <c r="Y38" s="163"/>
      <c r="Z38" s="164"/>
      <c r="AA38" s="160" t="s">
        <v>346</v>
      </c>
      <c r="AB38" s="161"/>
      <c r="AC38" s="165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7"/>
      <c r="AP38" s="70" t="b">
        <v>0</v>
      </c>
      <c r="AQ38" s="70" t="b">
        <v>0</v>
      </c>
      <c r="AR38" s="70" t="b">
        <v>0</v>
      </c>
      <c r="AS38" s="70"/>
      <c r="AT38" s="70"/>
      <c r="AU38" s="70"/>
      <c r="AV38" s="36"/>
    </row>
    <row r="39" spans="1:48">
      <c r="A39" s="149" t="s">
        <v>388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V39" s="33"/>
    </row>
    <row r="40" spans="1:48" s="8" customFormat="1" ht="26.25" customHeight="1">
      <c r="A40" s="154"/>
      <c r="B40" s="155"/>
      <c r="C40" s="155"/>
      <c r="D40" s="155"/>
      <c r="E40" s="156"/>
      <c r="F40" s="154"/>
      <c r="G40" s="155"/>
      <c r="H40" s="155"/>
      <c r="I40" s="155"/>
      <c r="J40" s="156"/>
      <c r="K40" s="157"/>
      <c r="L40" s="158"/>
      <c r="M40" s="158"/>
      <c r="N40" s="158"/>
      <c r="O40" s="159"/>
      <c r="P40" s="160" t="s">
        <v>345</v>
      </c>
      <c r="Q40" s="161"/>
      <c r="R40" s="162"/>
      <c r="S40" s="163"/>
      <c r="T40" s="163"/>
      <c r="U40" s="163"/>
      <c r="V40" s="163"/>
      <c r="W40" s="163"/>
      <c r="X40" s="163"/>
      <c r="Y40" s="163"/>
      <c r="Z40" s="164"/>
      <c r="AA40" s="160" t="s">
        <v>346</v>
      </c>
      <c r="AB40" s="161"/>
      <c r="AC40" s="165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7"/>
      <c r="AP40" s="70" t="b">
        <v>0</v>
      </c>
      <c r="AQ40" s="70" t="b">
        <v>0</v>
      </c>
      <c r="AR40" s="70" t="b">
        <v>0</v>
      </c>
      <c r="AS40" s="70"/>
      <c r="AT40" s="70"/>
      <c r="AU40" s="70"/>
      <c r="AV40" s="36"/>
    </row>
    <row r="41" spans="1:48" s="8" customFormat="1" ht="26.25" customHeight="1">
      <c r="A41" s="146" t="s">
        <v>389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6" t="s">
        <v>344</v>
      </c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8"/>
      <c r="AP41" s="70"/>
      <c r="AQ41" s="70"/>
      <c r="AR41" s="70"/>
      <c r="AS41" s="70"/>
      <c r="AT41" s="70"/>
      <c r="AU41" s="70"/>
      <c r="AV41" s="36"/>
    </row>
    <row r="42" spans="1:48" s="8" customFormat="1" ht="23.25" customHeight="1">
      <c r="A42" s="227" t="s">
        <v>353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9"/>
      <c r="U42" s="219" t="s">
        <v>345</v>
      </c>
      <c r="V42" s="220"/>
      <c r="W42" s="220"/>
      <c r="X42" s="220"/>
      <c r="Y42" s="220"/>
      <c r="Z42" s="220"/>
      <c r="AA42" s="220"/>
      <c r="AB42" s="220"/>
      <c r="AC42" s="220"/>
      <c r="AD42" s="219" t="s">
        <v>346</v>
      </c>
      <c r="AE42" s="220"/>
      <c r="AF42" s="220"/>
      <c r="AG42" s="220"/>
      <c r="AH42" s="220"/>
      <c r="AI42" s="220"/>
      <c r="AJ42" s="220"/>
      <c r="AK42" s="220"/>
      <c r="AL42" s="220"/>
      <c r="AM42" s="220"/>
      <c r="AN42" s="221"/>
      <c r="AP42" s="70" t="b">
        <v>0</v>
      </c>
      <c r="AQ42" s="70" t="b">
        <v>0</v>
      </c>
      <c r="AR42" s="70" t="b">
        <v>0</v>
      </c>
      <c r="AS42" s="70"/>
      <c r="AT42" s="70"/>
      <c r="AU42" s="70"/>
      <c r="AV42" s="36"/>
    </row>
    <row r="43" spans="1:48" s="8" customFormat="1" ht="23.25" customHeight="1">
      <c r="A43" s="230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2"/>
      <c r="U43" s="222"/>
      <c r="V43" s="223"/>
      <c r="W43" s="223"/>
      <c r="X43" s="223"/>
      <c r="Y43" s="223"/>
      <c r="Z43" s="223"/>
      <c r="AA43" s="223"/>
      <c r="AB43" s="223"/>
      <c r="AC43" s="224"/>
      <c r="AD43" s="222"/>
      <c r="AE43" s="223"/>
      <c r="AF43" s="223"/>
      <c r="AG43" s="223"/>
      <c r="AH43" s="223"/>
      <c r="AI43" s="223"/>
      <c r="AJ43" s="223"/>
      <c r="AK43" s="223"/>
      <c r="AL43" s="223"/>
      <c r="AM43" s="223"/>
      <c r="AN43" s="224"/>
      <c r="AP43" s="70"/>
      <c r="AQ43" s="70"/>
      <c r="AR43" s="70"/>
      <c r="AS43" s="70"/>
      <c r="AT43" s="70"/>
      <c r="AU43" s="70"/>
      <c r="AV43" s="36"/>
    </row>
    <row r="44" spans="1:48" ht="26.25" customHeight="1">
      <c r="A44" s="146" t="s">
        <v>390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8"/>
    </row>
    <row r="45" spans="1:48" ht="26.25" customHeight="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1"/>
      <c r="AP45" s="33" t="b">
        <v>0</v>
      </c>
      <c r="AQ45" s="33" t="b">
        <v>0</v>
      </c>
      <c r="AR45" s="33" t="b">
        <v>0</v>
      </c>
      <c r="AS45" s="33" t="b">
        <v>0</v>
      </c>
      <c r="AT45" s="33" t="b">
        <v>0</v>
      </c>
    </row>
    <row r="46" spans="1:48" ht="26.25" customHeight="1">
      <c r="A46" s="187" t="s">
        <v>45</v>
      </c>
      <c r="B46" s="187"/>
      <c r="C46" s="187"/>
      <c r="D46" s="187"/>
      <c r="E46" s="187"/>
      <c r="F46" s="187"/>
      <c r="G46" s="187"/>
      <c r="H46" s="187"/>
      <c r="I46" s="150" t="s">
        <v>32</v>
      </c>
      <c r="J46" s="150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50" t="s">
        <v>18</v>
      </c>
      <c r="Y46" s="150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</row>
    <row r="47" spans="1:48" ht="26.25" customHeight="1">
      <c r="A47" s="146" t="s">
        <v>536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8"/>
    </row>
    <row r="48" spans="1:48" ht="26.25" customHeight="1">
      <c r="A48" s="150" t="s">
        <v>32</v>
      </c>
      <c r="B48" s="150"/>
      <c r="C48" s="208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10"/>
      <c r="S48" s="150" t="s">
        <v>18</v>
      </c>
      <c r="T48" s="150"/>
      <c r="U48" s="208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10"/>
    </row>
    <row r="49" spans="1:3" ht="23.25" customHeight="1"/>
    <row r="50" spans="1:3">
      <c r="A50" s="67" t="s">
        <v>236</v>
      </c>
      <c r="B50" s="67" t="s">
        <v>352</v>
      </c>
      <c r="C50" s="67" t="s">
        <v>474</v>
      </c>
    </row>
    <row r="51" spans="1:3">
      <c r="A51" s="67" t="s">
        <v>353</v>
      </c>
      <c r="B51" s="67" t="s">
        <v>353</v>
      </c>
      <c r="C51" s="67" t="s">
        <v>353</v>
      </c>
    </row>
    <row r="52" spans="1:3">
      <c r="A52" s="67" t="s">
        <v>447</v>
      </c>
      <c r="B52" s="67" t="s">
        <v>372</v>
      </c>
      <c r="C52" s="67" t="s">
        <v>475</v>
      </c>
    </row>
    <row r="53" spans="1:3">
      <c r="A53" s="67" t="s">
        <v>450</v>
      </c>
      <c r="B53" s="67" t="s">
        <v>373</v>
      </c>
      <c r="C53" s="67" t="s">
        <v>476</v>
      </c>
    </row>
    <row r="54" spans="1:3">
      <c r="A54" s="67" t="s">
        <v>451</v>
      </c>
      <c r="B54" s="67" t="s">
        <v>374</v>
      </c>
      <c r="C54" s="67" t="s">
        <v>477</v>
      </c>
    </row>
    <row r="55" spans="1:3">
      <c r="A55" s="67" t="s">
        <v>452</v>
      </c>
      <c r="B55" s="67" t="s">
        <v>375</v>
      </c>
    </row>
    <row r="56" spans="1:3">
      <c r="A56" s="67" t="s">
        <v>349</v>
      </c>
      <c r="B56" s="67" t="s">
        <v>376</v>
      </c>
    </row>
    <row r="57" spans="1:3">
      <c r="A57" s="67"/>
      <c r="B57" s="67" t="s">
        <v>349</v>
      </c>
    </row>
  </sheetData>
  <sheetProtection formatCells="0" selectLockedCells="1"/>
  <mergeCells count="104">
    <mergeCell ref="A2:AN2"/>
    <mergeCell ref="AF19:AN19"/>
    <mergeCell ref="S19:Y19"/>
    <mergeCell ref="B5:N5"/>
    <mergeCell ref="A23:J23"/>
    <mergeCell ref="K23:S23"/>
    <mergeCell ref="T23:AB23"/>
    <mergeCell ref="AC23:AN23"/>
    <mergeCell ref="A24:J24"/>
    <mergeCell ref="K24:S24"/>
    <mergeCell ref="T24:AB24"/>
    <mergeCell ref="AC24:AN24"/>
    <mergeCell ref="L16:AN16"/>
    <mergeCell ref="L17:AN17"/>
    <mergeCell ref="L9:AN9"/>
    <mergeCell ref="AB14:AD14"/>
    <mergeCell ref="AE14:AN14"/>
    <mergeCell ref="M14:Q14"/>
    <mergeCell ref="AD15:AN15"/>
    <mergeCell ref="L11:X11"/>
    <mergeCell ref="Y12:AN12"/>
    <mergeCell ref="R14:T14"/>
    <mergeCell ref="Y11:AN11"/>
    <mergeCell ref="N19:R19"/>
    <mergeCell ref="A48:B48"/>
    <mergeCell ref="S48:T48"/>
    <mergeCell ref="C48:R48"/>
    <mergeCell ref="U48:AN48"/>
    <mergeCell ref="A3:O3"/>
    <mergeCell ref="P3:AN3"/>
    <mergeCell ref="A19:G19"/>
    <mergeCell ref="H19:L19"/>
    <mergeCell ref="A46:H46"/>
    <mergeCell ref="I46:J46"/>
    <mergeCell ref="K46:W46"/>
    <mergeCell ref="X46:Y46"/>
    <mergeCell ref="Z46:AN46"/>
    <mergeCell ref="A44:AN44"/>
    <mergeCell ref="A41:T41"/>
    <mergeCell ref="U41:AN41"/>
    <mergeCell ref="U42:AC42"/>
    <mergeCell ref="AD42:AN42"/>
    <mergeCell ref="U43:AC43"/>
    <mergeCell ref="AD43:AN43"/>
    <mergeCell ref="A13:K17"/>
    <mergeCell ref="Z15:AC15"/>
    <mergeCell ref="A42:T43"/>
    <mergeCell ref="Y21:AF21"/>
    <mergeCell ref="A8:O8"/>
    <mergeCell ref="P8:AN8"/>
    <mergeCell ref="L13:AN13"/>
    <mergeCell ref="A9:K12"/>
    <mergeCell ref="L12:X12"/>
    <mergeCell ref="U14:AA14"/>
    <mergeCell ref="L10:AN10"/>
    <mergeCell ref="P15:Y15"/>
    <mergeCell ref="L15:O15"/>
    <mergeCell ref="AA40:AB40"/>
    <mergeCell ref="AC40:AN40"/>
    <mergeCell ref="I36:J36"/>
    <mergeCell ref="I21:P21"/>
    <mergeCell ref="A25:G25"/>
    <mergeCell ref="H25:L25"/>
    <mergeCell ref="N25:W25"/>
    <mergeCell ref="Y25:AN25"/>
    <mergeCell ref="H18:AN18"/>
    <mergeCell ref="A20:AN20"/>
    <mergeCell ref="A26:AN26"/>
    <mergeCell ref="K36:W36"/>
    <mergeCell ref="A36:H36"/>
    <mergeCell ref="Z36:AN36"/>
    <mergeCell ref="A31:AN32"/>
    <mergeCell ref="A30:AN30"/>
    <mergeCell ref="N34:Q34"/>
    <mergeCell ref="A18:G18"/>
    <mergeCell ref="Q21:X21"/>
    <mergeCell ref="A22:AN22"/>
    <mergeCell ref="AG21:AN21"/>
    <mergeCell ref="A21:H21"/>
    <mergeCell ref="Z19:AE19"/>
    <mergeCell ref="R5:AL5"/>
    <mergeCell ref="A1:AN1"/>
    <mergeCell ref="A47:AN47"/>
    <mergeCell ref="A37:AN37"/>
    <mergeCell ref="A39:AN39"/>
    <mergeCell ref="A33:AN33"/>
    <mergeCell ref="X36:Y36"/>
    <mergeCell ref="A34:B34"/>
    <mergeCell ref="A27:AN27"/>
    <mergeCell ref="A28:AN29"/>
    <mergeCell ref="A38:E38"/>
    <mergeCell ref="F38:J38"/>
    <mergeCell ref="K38:O38"/>
    <mergeCell ref="P38:Q38"/>
    <mergeCell ref="R38:Z38"/>
    <mergeCell ref="AA38:AB38"/>
    <mergeCell ref="AC38:AN38"/>
    <mergeCell ref="R34:AN34"/>
    <mergeCell ref="C34:M34"/>
    <mergeCell ref="A40:E40"/>
    <mergeCell ref="F40:J40"/>
    <mergeCell ref="K40:O40"/>
    <mergeCell ref="P40:Q40"/>
    <mergeCell ref="R40:Z40"/>
  </mergeCells>
  <phoneticPr fontId="1"/>
  <dataValidations count="7">
    <dataValidation imeMode="fullKatakana" allowBlank="1" showInputMessage="1" showErrorMessage="1" sqref="L12:X12"/>
    <dataValidation imeMode="halfAlpha" allowBlank="1" showInputMessage="1" showErrorMessage="1" sqref="L17:AN17 Y12:AN12 M14:Q14 H18:AN18"/>
    <dataValidation type="textLength" operator="lessThanOrEqual" allowBlank="1" showInputMessage="1" showErrorMessage="1" sqref="A28:AN29">
      <formula1>100</formula1>
    </dataValidation>
    <dataValidation type="whole" imeMode="halfAlpha" operator="greaterThanOrEqual" allowBlank="1" showInputMessage="1" showErrorMessage="1" sqref="H19">
      <formula1>0</formula1>
    </dataValidation>
    <dataValidation type="list" allowBlank="1" showInputMessage="1" showErrorMessage="1" sqref="S19:Y19">
      <formula1>$B$51:$B$57</formula1>
    </dataValidation>
    <dataValidation type="list" allowBlank="1" showInputMessage="1" showErrorMessage="1" sqref="AF19:AN19">
      <formula1>$A$51:$A$56</formula1>
    </dataValidation>
    <dataValidation type="list" allowBlank="1" showInputMessage="1" showErrorMessage="1" sqref="A42:T43">
      <formula1>$C$51:$C$54</formula1>
    </dataValidation>
  </dataValidations>
  <printOptions horizontalCentered="1"/>
  <pageMargins left="0.9055118110236221" right="0.62992125984251968" top="0.24" bottom="0.25" header="0.19" footer="0.15748031496062992"/>
  <pageSetup paperSize="9" scale="87" fitToHeight="2" orientation="portrait" r:id="rId1"/>
  <rowBreaks count="1" manualBreakCount="1">
    <brk id="25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57" r:id="rId4" name="Check Box 917">
              <controlPr defaultSize="0" autoFill="0" autoLine="0" autoPict="0">
                <anchor moveWithCells="1">
                  <from>
                    <xdr:col>17</xdr:col>
                    <xdr:colOff>152400</xdr:colOff>
                    <xdr:row>33</xdr:row>
                    <xdr:rowOff>95250</xdr:rowOff>
                  </from>
                  <to>
                    <xdr:col>21</xdr:col>
                    <xdr:colOff>95250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8" r:id="rId5" name="Check Box 918">
              <controlPr defaultSize="0" autoFill="0" autoLine="0" autoPict="0">
                <anchor moveWithCells="1">
                  <from>
                    <xdr:col>3</xdr:col>
                    <xdr:colOff>85725</xdr:colOff>
                    <xdr:row>34</xdr:row>
                    <xdr:rowOff>57150</xdr:rowOff>
                  </from>
                  <to>
                    <xdr:col>7</xdr:col>
                    <xdr:colOff>47625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9" r:id="rId6" name="Check Box 919">
              <controlPr defaultSize="0" autoFill="0" autoLine="0" autoPict="0">
                <anchor moveWithCells="1">
                  <from>
                    <xdr:col>9</xdr:col>
                    <xdr:colOff>66675</xdr:colOff>
                    <xdr:row>34</xdr:row>
                    <xdr:rowOff>57150</xdr:rowOff>
                  </from>
                  <to>
                    <xdr:col>14</xdr:col>
                    <xdr:colOff>47625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0" r:id="rId7" name="Check Box 920">
              <controlPr defaultSize="0" autoFill="0" autoLine="0" autoPict="0">
                <anchor moveWithCells="1">
                  <from>
                    <xdr:col>19</xdr:col>
                    <xdr:colOff>9525</xdr:colOff>
                    <xdr:row>34</xdr:row>
                    <xdr:rowOff>57150</xdr:rowOff>
                  </from>
                  <to>
                    <xdr:col>22</xdr:col>
                    <xdr:colOff>47625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" r:id="rId8" name="Check Box 921">
              <controlPr defaultSize="0" autoFill="0" autoLine="0" autoPict="0">
                <anchor moveWithCells="1">
                  <from>
                    <xdr:col>25</xdr:col>
                    <xdr:colOff>0</xdr:colOff>
                    <xdr:row>34</xdr:row>
                    <xdr:rowOff>47625</xdr:rowOff>
                  </from>
                  <to>
                    <xdr:col>34</xdr:col>
                    <xdr:colOff>85725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26" r:id="rId9" name="Check Box 3966">
              <controlPr defaultSize="0" autoFill="0" autoLine="0" autoPict="0">
                <anchor moveWithCells="1">
                  <from>
                    <xdr:col>21</xdr:col>
                    <xdr:colOff>180975</xdr:colOff>
                    <xdr:row>33</xdr:row>
                    <xdr:rowOff>95250</xdr:rowOff>
                  </from>
                  <to>
                    <xdr:col>25</xdr:col>
                    <xdr:colOff>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27" r:id="rId10" name="Check Box 3967">
              <controlPr defaultSize="0" autoFill="0" autoLine="0" autoPict="0">
                <anchor moveWithCells="1">
                  <from>
                    <xdr:col>26</xdr:col>
                    <xdr:colOff>57150</xdr:colOff>
                    <xdr:row>33</xdr:row>
                    <xdr:rowOff>95250</xdr:rowOff>
                  </from>
                  <to>
                    <xdr:col>34</xdr:col>
                    <xdr:colOff>104775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5" r:id="rId11" name="Check Box 3975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95250</xdr:rowOff>
                  </from>
                  <to>
                    <xdr:col>12</xdr:col>
                    <xdr:colOff>200025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5" r:id="rId12" name="Check Box 7091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28575</xdr:rowOff>
                  </from>
                  <to>
                    <xdr:col>3</xdr:col>
                    <xdr:colOff>133350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6" r:id="rId13" name="Check Box 7092">
              <controlPr defaultSize="0" autoFill="0" autoLine="0" autoPict="0">
                <anchor moveWithCells="1">
                  <from>
                    <xdr:col>5</xdr:col>
                    <xdr:colOff>47625</xdr:colOff>
                    <xdr:row>37</xdr:row>
                    <xdr:rowOff>28575</xdr:rowOff>
                  </from>
                  <to>
                    <xdr:col>9</xdr:col>
                    <xdr:colOff>219075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7" r:id="rId14" name="Check Box 7093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38100</xdr:rowOff>
                  </from>
                  <to>
                    <xdr:col>13</xdr:col>
                    <xdr:colOff>209550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8" r:id="rId15" name="Check Box 7094">
              <controlPr defaultSize="0" autoFill="0" autoLine="0" autoPict="0">
                <anchor moveWithCells="1">
                  <from>
                    <xdr:col>0</xdr:col>
                    <xdr:colOff>38100</xdr:colOff>
                    <xdr:row>39</xdr:row>
                    <xdr:rowOff>19050</xdr:rowOff>
                  </from>
                  <to>
                    <xdr:col>4</xdr:col>
                    <xdr:colOff>66675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19" r:id="rId16" name="Check Box 7095">
              <controlPr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38100</xdr:rowOff>
                  </from>
                  <to>
                    <xdr:col>10</xdr:col>
                    <xdr:colOff>38100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20" r:id="rId17" name="Check Box 7096">
              <controlPr defaultSize="0" autoFill="0" autoLine="0" autoPict="0">
                <anchor moveWithCells="1">
                  <from>
                    <xdr:col>10</xdr:col>
                    <xdr:colOff>76200</xdr:colOff>
                    <xdr:row>39</xdr:row>
                    <xdr:rowOff>47625</xdr:rowOff>
                  </from>
                  <to>
                    <xdr:col>14</xdr:col>
                    <xdr:colOff>114300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2" r:id="rId18" name="Check Box 7118">
              <controlPr defaultSize="0" autoFill="0" autoLine="0" autoPict="0">
                <anchor moveWithCells="1">
                  <from>
                    <xdr:col>0</xdr:col>
                    <xdr:colOff>123825</xdr:colOff>
                    <xdr:row>43</xdr:row>
                    <xdr:rowOff>304800</xdr:rowOff>
                  </from>
                  <to>
                    <xdr:col>6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3" r:id="rId19" name="Check Box 7119">
              <controlPr defaultSize="0" autoFill="0" autoLine="0" autoPict="0">
                <anchor moveWithCells="1">
                  <from>
                    <xdr:col>9</xdr:col>
                    <xdr:colOff>57150</xdr:colOff>
                    <xdr:row>43</xdr:row>
                    <xdr:rowOff>323850</xdr:rowOff>
                  </from>
                  <to>
                    <xdr:col>13</xdr:col>
                    <xdr:colOff>114300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4" r:id="rId20" name="Check Box 7120">
              <controlPr defaultSize="0" autoFill="0" autoLine="0" autoPict="0">
                <anchor moveWithCells="1">
                  <from>
                    <xdr:col>16</xdr:col>
                    <xdr:colOff>152400</xdr:colOff>
                    <xdr:row>44</xdr:row>
                    <xdr:rowOff>28575</xdr:rowOff>
                  </from>
                  <to>
                    <xdr:col>21</xdr:col>
                    <xdr:colOff>152400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5" r:id="rId21" name="Check Box 7121">
              <controlPr defaultSize="0" autoFill="0" autoLine="0" autoPict="0">
                <anchor moveWithCells="1">
                  <from>
                    <xdr:col>24</xdr:col>
                    <xdr:colOff>66675</xdr:colOff>
                    <xdr:row>44</xdr:row>
                    <xdr:rowOff>19050</xdr:rowOff>
                  </from>
                  <to>
                    <xdr:col>28</xdr:col>
                    <xdr:colOff>95250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46" r:id="rId22" name="Check Box 7122">
              <controlPr defaultSize="0" autoFill="0" autoLine="0" autoPict="0">
                <anchor moveWithCells="1">
                  <from>
                    <xdr:col>31</xdr:col>
                    <xdr:colOff>57150</xdr:colOff>
                    <xdr:row>43</xdr:row>
                    <xdr:rowOff>304800</xdr:rowOff>
                  </from>
                  <to>
                    <xdr:col>34</xdr:col>
                    <xdr:colOff>133350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1" r:id="rId23" name="Check Box 7127">
              <controlPr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38100</xdr:rowOff>
                  </from>
                  <to>
                    <xdr:col>7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7" r:id="rId24" name="Check Box 7133">
              <controlPr defaultSize="0" autoFill="0" autoLine="0" autoPict="0">
                <anchor moveWithCells="1">
                  <from>
                    <xdr:col>0</xdr:col>
                    <xdr:colOff>133350</xdr:colOff>
                    <xdr:row>20</xdr:row>
                    <xdr:rowOff>28575</xdr:rowOff>
                  </from>
                  <to>
                    <xdr:col>5</xdr:col>
                    <xdr:colOff>152400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8" r:id="rId25" name="Check Box 7134">
              <controlPr defaultSize="0" autoFill="0" autoLine="0" autoPict="0">
                <anchor moveWithCells="1">
                  <from>
                    <xdr:col>8</xdr:col>
                    <xdr:colOff>152400</xdr:colOff>
                    <xdr:row>20</xdr:row>
                    <xdr:rowOff>9525</xdr:rowOff>
                  </from>
                  <to>
                    <xdr:col>12</xdr:col>
                    <xdr:colOff>123825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59" r:id="rId26" name="Check Box 7135">
              <controlPr defaultSize="0" autoFill="0" autoLine="0" autoPict="0">
                <anchor moveWithCells="1">
                  <from>
                    <xdr:col>16</xdr:col>
                    <xdr:colOff>171450</xdr:colOff>
                    <xdr:row>20</xdr:row>
                    <xdr:rowOff>19050</xdr:rowOff>
                  </from>
                  <to>
                    <xdr:col>21</xdr:col>
                    <xdr:colOff>76200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0" r:id="rId27" name="Check Box 7136">
              <controlPr defaultSize="0" autoFill="0" autoLine="0" autoPict="0">
                <anchor moveWithCells="1">
                  <from>
                    <xdr:col>24</xdr:col>
                    <xdr:colOff>95250</xdr:colOff>
                    <xdr:row>19</xdr:row>
                    <xdr:rowOff>152400</xdr:rowOff>
                  </from>
                  <to>
                    <xdr:col>31</xdr:col>
                    <xdr:colOff>38100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1" r:id="rId28" name="Check Box 7137">
              <controlPr defaultSize="0" autoFill="0" autoLine="0" autoPict="0">
                <anchor moveWithCells="1">
                  <from>
                    <xdr:col>32</xdr:col>
                    <xdr:colOff>85725</xdr:colOff>
                    <xdr:row>19</xdr:row>
                    <xdr:rowOff>76200</xdr:rowOff>
                  </from>
                  <to>
                    <xdr:col>37</xdr:col>
                    <xdr:colOff>123825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2" r:id="rId29" name="Check Box 7138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28575</xdr:rowOff>
                  </from>
                  <to>
                    <xdr:col>8</xdr:col>
                    <xdr:colOff>171450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3" r:id="rId30" name="Check Box 7139">
              <controlPr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266700</xdr:rowOff>
                  </from>
                  <to>
                    <xdr:col>17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4" r:id="rId31" name="Check Box 7140">
              <controlPr defaultSize="0" autoFill="0" autoLine="0" autoPict="0">
                <anchor moveWithCells="1">
                  <from>
                    <xdr:col>19</xdr:col>
                    <xdr:colOff>133350</xdr:colOff>
                    <xdr:row>22</xdr:row>
                    <xdr:rowOff>66675</xdr:rowOff>
                  </from>
                  <to>
                    <xdr:col>25</xdr:col>
                    <xdr:colOff>133350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5" r:id="rId32" name="Check Box 7141">
              <controlPr defaultSize="0" autoFill="0" autoLine="0" autoPict="0">
                <anchor moveWithCells="1">
                  <from>
                    <xdr:col>28</xdr:col>
                    <xdr:colOff>57150</xdr:colOff>
                    <xdr:row>22</xdr:row>
                    <xdr:rowOff>38100</xdr:rowOff>
                  </from>
                  <to>
                    <xdr:col>37</xdr:col>
                    <xdr:colOff>85725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7" r:id="rId33" name="Check Box 7143">
              <controlPr defaultSize="0" autoFill="0" autoLine="0" autoPict="0">
                <anchor moveWithCells="1">
                  <from>
                    <xdr:col>0</xdr:col>
                    <xdr:colOff>47625</xdr:colOff>
                    <xdr:row>22</xdr:row>
                    <xdr:rowOff>371475</xdr:rowOff>
                  </from>
                  <to>
                    <xdr:col>4</xdr:col>
                    <xdr:colOff>19050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8" r:id="rId34" name="Check Box 7144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19050</xdr:rowOff>
                  </from>
                  <to>
                    <xdr:col>17</xdr:col>
                    <xdr:colOff>152400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69" r:id="rId35" name="Check Box 7145">
              <controlPr defaultSize="0" autoFill="0" autoLine="0" autoPict="0">
                <anchor moveWithCells="1">
                  <from>
                    <xdr:col>19</xdr:col>
                    <xdr:colOff>133350</xdr:colOff>
                    <xdr:row>22</xdr:row>
                    <xdr:rowOff>352425</xdr:rowOff>
                  </from>
                  <to>
                    <xdr:col>25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0" r:id="rId36" name="Check Box 7146">
              <controlPr defaultSize="0" autoFill="0" autoLine="0" autoPict="0">
                <anchor moveWithCells="1">
                  <from>
                    <xdr:col>28</xdr:col>
                    <xdr:colOff>57150</xdr:colOff>
                    <xdr:row>22</xdr:row>
                    <xdr:rowOff>361950</xdr:rowOff>
                  </from>
                  <to>
                    <xdr:col>40</xdr:col>
                    <xdr:colOff>57150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1" r:id="rId37" name="Check Box 7147">
              <controlPr defaultSize="0" autoFill="0" autoLine="0" autoPict="0">
                <anchor moveWithCells="1">
                  <from>
                    <xdr:col>0</xdr:col>
                    <xdr:colOff>47625</xdr:colOff>
                    <xdr:row>24</xdr:row>
                    <xdr:rowOff>19050</xdr:rowOff>
                  </from>
                  <to>
                    <xdr:col>6</xdr:col>
                    <xdr:colOff>38100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72" r:id="rId38" name="Check Box 7148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0</xdr:rowOff>
                  </from>
                  <to>
                    <xdr:col>11</xdr:col>
                    <xdr:colOff>142875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534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imeMode="fullAlpha" allowBlank="1" showInputMessage="1" showErrorMessage="1" sqref="A47"/>
    <dataValidation imeMode="halfAlpha" allowBlank="1" showInputMessage="1" showErrorMessage="1" sqref="A8:AA8 A49 AC16 AC23:AL23 AF10:AL14 AI20 A45:AN45 AC18 A32:AN33 A39:AN40"/>
    <dataValidation type="list" allowBlank="1" showInputMessage="1" showErrorMessage="1" sqref="AL20:AN20">
      <formula1>$F$52:$F$55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G20">
      <formula1>$E$52:$E$55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M47:X47 AC47:AN47">
      <formula1>$N$52:$N$64</formula1>
    </dataValidation>
    <dataValidation type="list" allowBlank="1" showInputMessage="1" showErrorMessage="1" sqref="AC5:AN8">
      <formula1>$A$52:$A$62</formula1>
    </dataValidation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7153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4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535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type="list" allowBlank="1" showInputMessage="1" showErrorMessage="1" sqref="AC5:AN8">
      <formula1>$A$52:$A$62</formula1>
    </dataValidation>
    <dataValidation type="list" allowBlank="1" showInputMessage="1" showErrorMessage="1" sqref="M47:X47 AC47:AN47">
      <formula1>$N$52:$N$64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AG20">
      <formula1>$E$52:$E$55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L20:AN20">
      <formula1>$F$52:$F$55</formula1>
    </dataValidation>
    <dataValidation imeMode="halfAlpha" allowBlank="1" showInputMessage="1" showErrorMessage="1" sqref="A8:AA8 A49 AC16 AC23:AL23 AF10:AL14 AI20 A45:AN45 AC18 A32:AN33 A39:AN40"/>
    <dataValidation imeMode="fullAlpha" allowBlank="1" showInputMessage="1" showErrorMessage="1" sqref="A47"/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8177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78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BL33"/>
  <sheetViews>
    <sheetView showGridLines="0" showZeros="0" view="pageLayout" topLeftCell="A2" zoomScaleNormal="90" zoomScaleSheetLayoutView="100" workbookViewId="0">
      <selection activeCell="AU19" sqref="AU19"/>
    </sheetView>
  </sheetViews>
  <sheetFormatPr defaultColWidth="9" defaultRowHeight="18.75"/>
  <cols>
    <col min="1" max="10" width="2.25" style="1" customWidth="1"/>
    <col min="11" max="11" width="2.125" style="1" customWidth="1"/>
    <col min="12" max="19" width="2.25" style="1" customWidth="1"/>
    <col min="20" max="20" width="1.875" style="1" customWidth="1"/>
    <col min="21" max="38" width="2.25" style="1" customWidth="1"/>
    <col min="39" max="39" width="7.5" style="1" customWidth="1"/>
    <col min="40" max="40" width="56.75" style="46" customWidth="1"/>
    <col min="41" max="52" width="2.25" style="1" customWidth="1"/>
    <col min="53" max="16384" width="9" style="1"/>
  </cols>
  <sheetData>
    <row r="1" spans="1:64" ht="31.5" hidden="1" customHeight="1">
      <c r="A1" s="429" t="s">
        <v>342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</row>
    <row r="2" spans="1:64" ht="44.25" customHeight="1">
      <c r="A2" s="430" t="s">
        <v>366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60" t="s">
        <v>277</v>
      </c>
    </row>
    <row r="3" spans="1:64" ht="25.5" customHeight="1">
      <c r="A3" s="24" t="s">
        <v>26</v>
      </c>
      <c r="B3" s="24"/>
      <c r="C3" s="442">
        <f>'企業情報(手入力)'!P8</f>
        <v>0</v>
      </c>
      <c r="D3" s="442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5"/>
      <c r="R3" s="25"/>
      <c r="S3" s="25"/>
      <c r="T3" s="25"/>
      <c r="U3" s="25"/>
      <c r="V3" s="25"/>
      <c r="W3" s="25"/>
      <c r="X3" s="25"/>
      <c r="Y3" s="25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</row>
    <row r="4" spans="1:64" ht="67.5" customHeight="1">
      <c r="A4" s="451"/>
      <c r="B4" s="451"/>
      <c r="C4" s="451"/>
      <c r="D4" s="451"/>
      <c r="E4" s="451"/>
      <c r="F4" s="451"/>
      <c r="G4" s="451"/>
      <c r="H4" s="83">
        <f>'企業情報(手入力)'!Y12</f>
        <v>0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25"/>
      <c r="Y4" s="25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</row>
    <row r="5" spans="1:64" ht="16.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7"/>
      <c r="Y5" s="87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</row>
    <row r="6" spans="1:64" ht="14.25" customHeight="1">
      <c r="A6" s="185" t="s">
        <v>30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</row>
    <row r="7" spans="1:64" ht="22.5" customHeight="1">
      <c r="A7" s="434">
        <f>'企業情報(手入力)'!L17</f>
        <v>0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</row>
    <row r="8" spans="1:64" ht="18" customHeight="1">
      <c r="A8" s="455" t="s">
        <v>31</v>
      </c>
      <c r="B8" s="456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7"/>
    </row>
    <row r="9" spans="1:64" s="20" customFormat="1" ht="22.5" customHeight="1">
      <c r="A9" s="458">
        <f>'企業情報(手入力)'!H18</f>
        <v>0</v>
      </c>
      <c r="B9" s="459"/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60"/>
      <c r="AN9" s="6"/>
    </row>
    <row r="10" spans="1:64" ht="18" customHeight="1">
      <c r="A10" s="193" t="s">
        <v>480</v>
      </c>
      <c r="B10" s="194"/>
      <c r="C10" s="194"/>
      <c r="D10" s="194"/>
      <c r="E10" s="194"/>
      <c r="F10" s="195"/>
      <c r="G10" s="455" t="s">
        <v>446</v>
      </c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61"/>
      <c r="X10" s="455" t="s">
        <v>481</v>
      </c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61"/>
    </row>
    <row r="11" spans="1:64" ht="23.25" customHeight="1">
      <c r="A11" s="462">
        <f>'企業情報(手入力)'!H19</f>
        <v>0</v>
      </c>
      <c r="B11" s="463"/>
      <c r="C11" s="463"/>
      <c r="D11" s="463"/>
      <c r="E11" s="463"/>
      <c r="F11" s="464"/>
      <c r="G11" s="468" t="str">
        <f>IF(ISNA(VLOOKUP('企業情報(手入力)'!S19,品種・品目,2,FALSE)),"",VLOOKUP('企業情報(手入力)'!S19,品種・品目,2,FALSE))</f>
        <v/>
      </c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70"/>
      <c r="X11" s="471" t="str">
        <f>IF(ISNA(VLOOKUP('企業情報(手入力)'!AF19,品種・品目,2,FALSE)),"",VLOOKUP('企業情報(手入力)'!AF19,品種・品目,2,FALSE))</f>
        <v/>
      </c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3"/>
      <c r="BL11" s="1" t="s">
        <v>350</v>
      </c>
    </row>
    <row r="12" spans="1:64" s="11" customFormat="1" ht="16.5">
      <c r="A12" s="466" t="s">
        <v>485</v>
      </c>
      <c r="B12" s="466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61"/>
    </row>
    <row r="13" spans="1:64" s="27" customFormat="1" ht="22.5" customHeight="1">
      <c r="A13" s="26" t="b">
        <f>'企業情報(手入力)'!AP21</f>
        <v>0</v>
      </c>
      <c r="B13" s="51" t="str">
        <f>IF(A13,"●","")</f>
        <v/>
      </c>
      <c r="C13" s="465" t="s">
        <v>27</v>
      </c>
      <c r="D13" s="447"/>
      <c r="E13" s="447"/>
      <c r="F13" s="447"/>
      <c r="G13" s="448"/>
      <c r="H13" s="26" t="b">
        <f>'企業情報(手入力)'!AQ21</f>
        <v>0</v>
      </c>
      <c r="I13" s="51" t="str">
        <f>IF(H13,"●","")</f>
        <v/>
      </c>
      <c r="J13" s="403" t="s">
        <v>46</v>
      </c>
      <c r="K13" s="447"/>
      <c r="L13" s="447"/>
      <c r="M13" s="447"/>
      <c r="N13" s="448"/>
      <c r="O13" s="26" t="b">
        <f>'企業情報(手入力)'!AR21</f>
        <v>0</v>
      </c>
      <c r="P13" s="51" t="str">
        <f>IF(O13,"●","")</f>
        <v/>
      </c>
      <c r="Q13" s="465" t="s">
        <v>28</v>
      </c>
      <c r="R13" s="447"/>
      <c r="S13" s="447"/>
      <c r="T13" s="447"/>
      <c r="U13" s="448"/>
      <c r="V13" s="26" t="b">
        <f>'企業情報(手入力)'!AS21</f>
        <v>0</v>
      </c>
      <c r="W13" s="51" t="str">
        <f>IF(V13,"●","")</f>
        <v/>
      </c>
      <c r="X13" s="465" t="s">
        <v>29</v>
      </c>
      <c r="Y13" s="447"/>
      <c r="Z13" s="447"/>
      <c r="AA13" s="447"/>
      <c r="AB13" s="447"/>
      <c r="AC13" s="448"/>
      <c r="AD13" s="26" t="b">
        <f>'企業情報(手入力)'!AT21</f>
        <v>0</v>
      </c>
      <c r="AE13" s="51" t="str">
        <f>IF(AD13,"●","")</f>
        <v/>
      </c>
      <c r="AF13" s="446" t="s">
        <v>514</v>
      </c>
      <c r="AG13" s="447"/>
      <c r="AH13" s="447"/>
      <c r="AI13" s="447"/>
      <c r="AJ13" s="447"/>
      <c r="AK13" s="447"/>
      <c r="AL13" s="447"/>
      <c r="AM13" s="448"/>
      <c r="AN13" s="62"/>
    </row>
    <row r="14" spans="1:64" s="13" customFormat="1" ht="16.5" customHeight="1">
      <c r="A14" s="443" t="s">
        <v>484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5"/>
      <c r="AN14" s="48"/>
    </row>
    <row r="15" spans="1:64" s="18" customFormat="1" ht="41.25" customHeight="1">
      <c r="A15" s="84" t="b">
        <f>'企業情報(手入力)'!AP23</f>
        <v>0</v>
      </c>
      <c r="B15" s="85" t="str">
        <f>IF(A15,"●","")</f>
        <v/>
      </c>
      <c r="C15" s="479" t="s">
        <v>504</v>
      </c>
      <c r="D15" s="480"/>
      <c r="E15" s="480"/>
      <c r="F15" s="480"/>
      <c r="G15" s="480"/>
      <c r="H15" s="480"/>
      <c r="I15" s="480"/>
      <c r="J15" s="480"/>
      <c r="K15" s="84" t="b">
        <f>'企業情報(手入力)'!AQ23</f>
        <v>0</v>
      </c>
      <c r="L15" s="85" t="str">
        <f>IF(K15,"●","")</f>
        <v/>
      </c>
      <c r="M15" s="481" t="s">
        <v>505</v>
      </c>
      <c r="N15" s="482"/>
      <c r="O15" s="482"/>
      <c r="P15" s="482"/>
      <c r="Q15" s="482"/>
      <c r="R15" s="482"/>
      <c r="S15" s="482"/>
      <c r="T15" s="483"/>
      <c r="U15" s="84" t="b">
        <f>'企業情報(手入力)'!AR23</f>
        <v>0</v>
      </c>
      <c r="V15" s="85" t="str">
        <f>IF(U15,"●","")</f>
        <v/>
      </c>
      <c r="W15" s="484" t="s">
        <v>506</v>
      </c>
      <c r="X15" s="485"/>
      <c r="Y15" s="485"/>
      <c r="Z15" s="485"/>
      <c r="AA15" s="485"/>
      <c r="AB15" s="485"/>
      <c r="AC15" s="485"/>
      <c r="AD15" s="485"/>
      <c r="AE15" s="84" t="b">
        <f>'企業情報(手入力)'!AS23</f>
        <v>0</v>
      </c>
      <c r="AF15" s="85" t="str">
        <f>IF(AE15,"●","")</f>
        <v/>
      </c>
      <c r="AG15" s="487" t="s">
        <v>507</v>
      </c>
      <c r="AH15" s="488"/>
      <c r="AI15" s="488"/>
      <c r="AJ15" s="488"/>
      <c r="AK15" s="488"/>
      <c r="AL15" s="488"/>
      <c r="AM15" s="489"/>
      <c r="AN15" s="47"/>
    </row>
    <row r="16" spans="1:64" s="18" customFormat="1" ht="41.25" customHeight="1" thickBot="1">
      <c r="A16" s="84" t="b">
        <f>'企業情報(手入力)'!AP24</f>
        <v>0</v>
      </c>
      <c r="B16" s="85" t="str">
        <f>IF(A16,"●","")</f>
        <v/>
      </c>
      <c r="C16" s="452" t="s">
        <v>508</v>
      </c>
      <c r="D16" s="453"/>
      <c r="E16" s="453"/>
      <c r="F16" s="453"/>
      <c r="G16" s="453"/>
      <c r="H16" s="453"/>
      <c r="I16" s="453"/>
      <c r="J16" s="454"/>
      <c r="K16" s="130" t="b">
        <f>'企業情報(手入力)'!AQ24</f>
        <v>0</v>
      </c>
      <c r="L16" s="131" t="str">
        <f>IF(K16,"●","")</f>
        <v/>
      </c>
      <c r="M16" s="486" t="s">
        <v>509</v>
      </c>
      <c r="N16" s="453"/>
      <c r="O16" s="453"/>
      <c r="P16" s="453"/>
      <c r="Q16" s="453"/>
      <c r="R16" s="482"/>
      <c r="S16" s="482"/>
      <c r="T16" s="483"/>
      <c r="U16" s="84" t="b">
        <f>'企業情報(手入力)'!AR24</f>
        <v>0</v>
      </c>
      <c r="V16" s="85" t="str">
        <f>IF(U16,"●","")</f>
        <v/>
      </c>
      <c r="W16" s="484" t="s">
        <v>510</v>
      </c>
      <c r="X16" s="485"/>
      <c r="Y16" s="485"/>
      <c r="Z16" s="485"/>
      <c r="AA16" s="485"/>
      <c r="AB16" s="485"/>
      <c r="AC16" s="485"/>
      <c r="AD16" s="485"/>
      <c r="AE16" s="84" t="b">
        <f>'企業情報(手入力)'!AS24</f>
        <v>0</v>
      </c>
      <c r="AF16" s="85" t="str">
        <f>IF(AE16,"●","")</f>
        <v/>
      </c>
      <c r="AG16" s="408" t="s">
        <v>355</v>
      </c>
      <c r="AH16" s="409"/>
      <c r="AI16" s="409"/>
      <c r="AJ16" s="409"/>
      <c r="AK16" s="409"/>
      <c r="AL16" s="409"/>
      <c r="AM16" s="410"/>
      <c r="AN16" s="47"/>
    </row>
    <row r="17" spans="1:40" s="18" customFormat="1" ht="41.25" customHeight="1" thickBot="1">
      <c r="A17" s="17" t="b">
        <f>'企業情報(手入力)'!AP25</f>
        <v>0</v>
      </c>
      <c r="B17" s="28" t="str">
        <f>IF(A17,"●","")</f>
        <v/>
      </c>
      <c r="C17" s="408" t="s">
        <v>511</v>
      </c>
      <c r="D17" s="409"/>
      <c r="E17" s="409"/>
      <c r="F17" s="409"/>
      <c r="G17" s="409"/>
      <c r="H17" s="409"/>
      <c r="I17" s="410"/>
      <c r="J17" s="17" t="b">
        <f>'企業情報(手入力)'!AQ25</f>
        <v>0</v>
      </c>
      <c r="K17" s="28" t="str">
        <f>IF(J17,"●","")</f>
        <v/>
      </c>
      <c r="L17" s="474" t="s">
        <v>512</v>
      </c>
      <c r="M17" s="475"/>
      <c r="N17" s="475"/>
      <c r="O17" s="475"/>
      <c r="P17" s="475"/>
      <c r="Q17" s="475"/>
      <c r="R17" s="476">
        <f>'企業情報(手入力)'!Y25</f>
        <v>0</v>
      </c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8"/>
      <c r="AN17" s="63">
        <f>'企業情報(手入力)'!H25</f>
        <v>0</v>
      </c>
    </row>
    <row r="18" spans="1:40" s="2" customFormat="1" ht="16.5" customHeight="1">
      <c r="A18" s="380" t="s">
        <v>482</v>
      </c>
      <c r="B18" s="431"/>
      <c r="C18" s="431"/>
      <c r="D18" s="431"/>
      <c r="E18" s="431"/>
      <c r="F18" s="431"/>
      <c r="G18" s="431"/>
      <c r="H18" s="431"/>
      <c r="I18" s="431"/>
      <c r="J18" s="432"/>
      <c r="K18" s="432"/>
      <c r="L18" s="432"/>
      <c r="M18" s="432"/>
      <c r="N18" s="432"/>
      <c r="O18" s="432"/>
      <c r="P18" s="432"/>
      <c r="Q18" s="432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3"/>
      <c r="AN18" s="46"/>
    </row>
    <row r="19" spans="1:40" ht="78" customHeight="1">
      <c r="A19" s="383">
        <f>'企業情報(手入力)'!A31</f>
        <v>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5"/>
      <c r="AN19" s="52">
        <f>'企業情報(手入力)'!A28</f>
        <v>0</v>
      </c>
    </row>
    <row r="20" spans="1:40" s="18" customFormat="1" ht="17.25" customHeight="1">
      <c r="A20" s="400" t="s">
        <v>392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2"/>
      <c r="AN20" s="47"/>
    </row>
    <row r="21" spans="1:40" s="18" customFormat="1" ht="25.5" customHeight="1" thickBot="1">
      <c r="A21" s="29" t="b">
        <f>'企業情報(手入力)'!AP34</f>
        <v>0</v>
      </c>
      <c r="B21" s="28" t="str">
        <f>IF(A21,"●","")</f>
        <v/>
      </c>
      <c r="C21" s="408" t="s">
        <v>294</v>
      </c>
      <c r="D21" s="409"/>
      <c r="E21" s="409"/>
      <c r="F21" s="409"/>
      <c r="G21" s="29" t="b">
        <f>'企業情報(手入力)'!AQ34</f>
        <v>0</v>
      </c>
      <c r="H21" s="28" t="str">
        <f>IF(G21,"●","")</f>
        <v/>
      </c>
      <c r="I21" s="408" t="s">
        <v>295</v>
      </c>
      <c r="J21" s="409"/>
      <c r="K21" s="409"/>
      <c r="L21" s="409"/>
      <c r="M21" s="409"/>
      <c r="N21" s="29" t="b">
        <f>'企業情報(手入力)'!AR34</f>
        <v>0</v>
      </c>
      <c r="O21" s="28" t="str">
        <f>IF(N21,"●","")</f>
        <v/>
      </c>
      <c r="P21" s="408" t="s">
        <v>296</v>
      </c>
      <c r="Q21" s="409"/>
      <c r="R21" s="409"/>
      <c r="S21" s="409"/>
      <c r="T21" s="409"/>
      <c r="U21" s="29" t="b">
        <f>'企業情報(手入力)'!AS34</f>
        <v>0</v>
      </c>
      <c r="V21" s="28" t="str">
        <f>IF(U21,"●","")</f>
        <v/>
      </c>
      <c r="W21" s="435" t="s">
        <v>319</v>
      </c>
      <c r="X21" s="436"/>
      <c r="Y21" s="436"/>
      <c r="Z21" s="437"/>
      <c r="AA21" s="437"/>
      <c r="AB21" s="438"/>
      <c r="AC21" s="89" t="b">
        <f>'企業情報(手入力)'!AT34</f>
        <v>0</v>
      </c>
      <c r="AD21" s="90" t="str">
        <f>IF(AC21,"●","")</f>
        <v/>
      </c>
      <c r="AE21" s="439" t="s">
        <v>317</v>
      </c>
      <c r="AF21" s="440"/>
      <c r="AG21" s="440"/>
      <c r="AH21" s="440"/>
      <c r="AI21" s="440"/>
      <c r="AJ21" s="440"/>
      <c r="AK21" s="440"/>
      <c r="AL21" s="440"/>
      <c r="AM21" s="441"/>
      <c r="AN21" s="47"/>
    </row>
    <row r="22" spans="1:40" s="18" customFormat="1" ht="25.5" customHeight="1" thickBot="1">
      <c r="A22" s="29" t="b">
        <f>'企業情報(手入力)'!AP35</f>
        <v>0</v>
      </c>
      <c r="B22" s="28" t="str">
        <f>IF(A22,"●","")</f>
        <v/>
      </c>
      <c r="C22" s="408" t="s">
        <v>297</v>
      </c>
      <c r="D22" s="409"/>
      <c r="E22" s="409"/>
      <c r="F22" s="410"/>
      <c r="G22" s="29" t="b">
        <f>'企業情報(手入力)'!AQ35</f>
        <v>0</v>
      </c>
      <c r="H22" s="28" t="str">
        <f>IF(G22,"●","")</f>
        <v/>
      </c>
      <c r="I22" s="408" t="s">
        <v>315</v>
      </c>
      <c r="J22" s="409"/>
      <c r="K22" s="409"/>
      <c r="L22" s="409"/>
      <c r="M22" s="410"/>
      <c r="N22" s="29" t="b">
        <f>'企業情報(手入力)'!AR35</f>
        <v>0</v>
      </c>
      <c r="O22" s="28" t="str">
        <f>IF(N22,"●","")</f>
        <v/>
      </c>
      <c r="P22" s="408" t="s">
        <v>316</v>
      </c>
      <c r="Q22" s="409"/>
      <c r="R22" s="409"/>
      <c r="S22" s="409"/>
      <c r="T22" s="410"/>
      <c r="U22" s="29" t="b">
        <f>'企業情報(手入力)'!AS35</f>
        <v>0</v>
      </c>
      <c r="V22" s="28" t="str">
        <f>IF(U22,"●","")</f>
        <v/>
      </c>
      <c r="W22" s="411" t="s">
        <v>515</v>
      </c>
      <c r="X22" s="412"/>
      <c r="Y22" s="412"/>
      <c r="Z22" s="413">
        <f>'企業情報(手入力)'!Z36</f>
        <v>0</v>
      </c>
      <c r="AA22" s="414"/>
      <c r="AB22" s="414"/>
      <c r="AC22" s="414"/>
      <c r="AD22" s="414"/>
      <c r="AE22" s="414"/>
      <c r="AF22" s="414"/>
      <c r="AG22" s="414"/>
      <c r="AH22" s="414"/>
      <c r="AI22" s="414"/>
      <c r="AJ22" s="414"/>
      <c r="AK22" s="414"/>
      <c r="AL22" s="414"/>
      <c r="AM22" s="415"/>
      <c r="AN22" s="88">
        <f>'企業情報(手入力)'!K36</f>
        <v>0</v>
      </c>
    </row>
    <row r="23" spans="1:40" s="16" customFormat="1" ht="17.25" customHeight="1" thickBot="1">
      <c r="A23" s="400" t="s">
        <v>456</v>
      </c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21"/>
      <c r="V23" s="421"/>
      <c r="W23" s="421"/>
      <c r="X23" s="421"/>
      <c r="Y23" s="421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3"/>
      <c r="AN23" s="47"/>
    </row>
    <row r="24" spans="1:40" s="16" customFormat="1" ht="23.25" customHeight="1" thickBot="1">
      <c r="A24" s="29" t="b">
        <f>'企業情報(手入力)'!AP38</f>
        <v>0</v>
      </c>
      <c r="B24" s="28" t="str">
        <f>IF(A24,"●","")</f>
        <v/>
      </c>
      <c r="C24" s="416" t="s">
        <v>356</v>
      </c>
      <c r="D24" s="417"/>
      <c r="E24" s="417"/>
      <c r="F24" s="417"/>
      <c r="G24" s="29" t="b">
        <f>'企業情報(手入力)'!AQ38</f>
        <v>0</v>
      </c>
      <c r="H24" s="28" t="str">
        <f>IF(G24,"●","")</f>
        <v/>
      </c>
      <c r="I24" s="416" t="s">
        <v>357</v>
      </c>
      <c r="J24" s="417"/>
      <c r="K24" s="417"/>
      <c r="L24" s="417"/>
      <c r="M24" s="417"/>
      <c r="N24" s="29" t="b">
        <f>'企業情報(手入力)'!AR38</f>
        <v>0</v>
      </c>
      <c r="O24" s="28" t="str">
        <f>IF(N24,"●","")</f>
        <v/>
      </c>
      <c r="P24" s="416" t="s">
        <v>516</v>
      </c>
      <c r="Q24" s="417"/>
      <c r="R24" s="417"/>
      <c r="S24" s="417"/>
      <c r="T24" s="417"/>
      <c r="U24" s="418">
        <f>'企業情報(手入力)'!AC38</f>
        <v>0</v>
      </c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19"/>
      <c r="AL24" s="419"/>
      <c r="AM24" s="420"/>
      <c r="AN24" s="88">
        <f>'企業情報(手入力)'!R38</f>
        <v>0</v>
      </c>
    </row>
    <row r="25" spans="1:40" s="16" customFormat="1" ht="17.25" customHeight="1" thickBot="1">
      <c r="A25" s="386" t="s">
        <v>457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424"/>
      <c r="V25" s="424"/>
      <c r="W25" s="424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5"/>
      <c r="AN25" s="47"/>
    </row>
    <row r="26" spans="1:40" s="16" customFormat="1" ht="21.75" customHeight="1" thickBot="1">
      <c r="A26" s="29" t="b">
        <f>'企業情報(手入力)'!AP40</f>
        <v>0</v>
      </c>
      <c r="B26" s="28" t="str">
        <f>IF(A26,"●","")</f>
        <v/>
      </c>
      <c r="C26" s="408" t="s">
        <v>358</v>
      </c>
      <c r="D26" s="409"/>
      <c r="E26" s="409"/>
      <c r="F26" s="409"/>
      <c r="G26" s="29" t="b">
        <f>'企業情報(手入力)'!AQ40</f>
        <v>0</v>
      </c>
      <c r="H26" s="28" t="str">
        <f>IF(G26,"●","")</f>
        <v/>
      </c>
      <c r="I26" s="408" t="s">
        <v>359</v>
      </c>
      <c r="J26" s="409"/>
      <c r="K26" s="409"/>
      <c r="L26" s="409"/>
      <c r="M26" s="409"/>
      <c r="N26" s="29" t="b">
        <f>'企業情報(手入力)'!AR40</f>
        <v>0</v>
      </c>
      <c r="O26" s="28" t="str">
        <f>IF(N26,"●","")</f>
        <v/>
      </c>
      <c r="P26" s="408" t="s">
        <v>516</v>
      </c>
      <c r="Q26" s="409"/>
      <c r="R26" s="409"/>
      <c r="S26" s="409"/>
      <c r="T26" s="440"/>
      <c r="U26" s="418">
        <f>'企業情報(手入力)'!AC40</f>
        <v>0</v>
      </c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20"/>
      <c r="AN26" s="88">
        <f>'企業情報(手入力)'!R40</f>
        <v>0</v>
      </c>
    </row>
    <row r="27" spans="1:40" s="12" customFormat="1" ht="16.5" customHeight="1">
      <c r="A27" s="493" t="s">
        <v>314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94" t="s">
        <v>361</v>
      </c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5"/>
      <c r="AJ27" s="495"/>
      <c r="AK27" s="495"/>
      <c r="AL27" s="495"/>
      <c r="AM27" s="496"/>
      <c r="AN27" s="46"/>
    </row>
    <row r="28" spans="1:40" s="6" customFormat="1" ht="18.75" customHeight="1">
      <c r="A28" s="490" t="str">
        <f>IF(ISNA(VLOOKUP('企業情報(手入力)'!A42,品種・品目,2,FALSE)),"",VLOOKUP('企業情報(手入力)'!A42,品種・品目,2,FALSE))</f>
        <v/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2"/>
      <c r="T28" s="426">
        <f>'企業情報(手入力)'!AD43</f>
        <v>0</v>
      </c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8"/>
      <c r="AN28" s="121">
        <f>'企業情報(手入力)'!U43</f>
        <v>0</v>
      </c>
    </row>
    <row r="29" spans="1:40">
      <c r="A29" s="386" t="s">
        <v>362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9"/>
    </row>
    <row r="30" spans="1:40" ht="18.75" customHeight="1" thickBot="1">
      <c r="A30" s="84" t="b">
        <f>'企業情報(手入力)'!AP45</f>
        <v>0</v>
      </c>
      <c r="B30" s="85" t="str">
        <f>IF(A30,"●","")</f>
        <v/>
      </c>
      <c r="C30" s="390" t="s">
        <v>363</v>
      </c>
      <c r="D30" s="391"/>
      <c r="E30" s="391"/>
      <c r="F30" s="391"/>
      <c r="G30" s="391"/>
      <c r="H30" s="391"/>
      <c r="I30" s="391"/>
      <c r="J30" s="391"/>
      <c r="K30" s="84" t="b">
        <f>'企業情報(手入力)'!AQ45</f>
        <v>0</v>
      </c>
      <c r="L30" s="85" t="str">
        <f>IF(K30,"●","")</f>
        <v/>
      </c>
      <c r="M30" s="392" t="s">
        <v>364</v>
      </c>
      <c r="N30" s="393"/>
      <c r="O30" s="393"/>
      <c r="P30" s="393"/>
      <c r="Q30" s="393"/>
      <c r="R30" s="393"/>
      <c r="S30" s="393"/>
      <c r="T30" s="394"/>
      <c r="U30" s="84" t="b">
        <f>'企業情報(手入力)'!AR45</f>
        <v>0</v>
      </c>
      <c r="V30" s="85" t="str">
        <f>IF(U30,"●","")</f>
        <v/>
      </c>
      <c r="W30" s="395" t="s">
        <v>365</v>
      </c>
      <c r="X30" s="396"/>
      <c r="Y30" s="396"/>
      <c r="Z30" s="396"/>
      <c r="AA30" s="396"/>
      <c r="AB30" s="396"/>
      <c r="AC30" s="396"/>
      <c r="AD30" s="396"/>
      <c r="AE30" s="84" t="b">
        <f>'企業情報(手入力)'!AS45</f>
        <v>0</v>
      </c>
      <c r="AF30" s="85" t="str">
        <f>IF(AE30,"●","")</f>
        <v/>
      </c>
      <c r="AG30" s="397" t="s">
        <v>367</v>
      </c>
      <c r="AH30" s="398"/>
      <c r="AI30" s="398"/>
      <c r="AJ30" s="398"/>
      <c r="AK30" s="398"/>
      <c r="AL30" s="398"/>
      <c r="AM30" s="399"/>
    </row>
    <row r="31" spans="1:40" ht="19.5" thickBot="1">
      <c r="A31" s="17" t="b">
        <f>'企業情報(手入力)'!AT45</f>
        <v>0</v>
      </c>
      <c r="B31" s="28" t="str">
        <f>IF(A31,"●","")</f>
        <v/>
      </c>
      <c r="C31" s="403" t="s">
        <v>516</v>
      </c>
      <c r="D31" s="404"/>
      <c r="E31" s="404"/>
      <c r="F31" s="404"/>
      <c r="G31" s="404"/>
      <c r="H31" s="405">
        <f>'企業情報(手入力)'!Z46</f>
        <v>0</v>
      </c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7"/>
      <c r="AN31" s="63">
        <f>'企業情報(手入力)'!K46</f>
        <v>0</v>
      </c>
    </row>
    <row r="32" spans="1:40">
      <c r="A32" s="380" t="s">
        <v>479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81"/>
      <c r="AK32" s="381"/>
      <c r="AL32" s="381"/>
      <c r="AM32" s="382"/>
    </row>
    <row r="33" spans="1:40">
      <c r="A33" s="383">
        <f>'企業情報(手入力)'!U48</f>
        <v>0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5"/>
      <c r="AN33" s="63">
        <f>'企業情報(手入力)'!C48</f>
        <v>0</v>
      </c>
    </row>
  </sheetData>
  <sheetProtection selectLockedCells="1"/>
  <mergeCells count="69">
    <mergeCell ref="A28:S28"/>
    <mergeCell ref="C26:F26"/>
    <mergeCell ref="I26:M26"/>
    <mergeCell ref="P26:T26"/>
    <mergeCell ref="U26:AM26"/>
    <mergeCell ref="A27:S27"/>
    <mergeCell ref="T27:AM27"/>
    <mergeCell ref="C17:I17"/>
    <mergeCell ref="L17:Q17"/>
    <mergeCell ref="R17:AM17"/>
    <mergeCell ref="C15:J15"/>
    <mergeCell ref="M15:T15"/>
    <mergeCell ref="W15:AD15"/>
    <mergeCell ref="M16:T16"/>
    <mergeCell ref="W16:AD16"/>
    <mergeCell ref="AG15:AM15"/>
    <mergeCell ref="AG16:AM16"/>
    <mergeCell ref="A11:F11"/>
    <mergeCell ref="C13:G13"/>
    <mergeCell ref="Q13:U13"/>
    <mergeCell ref="A12:AM12"/>
    <mergeCell ref="G11:W11"/>
    <mergeCell ref="J13:N13"/>
    <mergeCell ref="X11:AM11"/>
    <mergeCell ref="X13:AC13"/>
    <mergeCell ref="A8:AM8"/>
    <mergeCell ref="A9:AM9"/>
    <mergeCell ref="A10:F10"/>
    <mergeCell ref="G10:W10"/>
    <mergeCell ref="X10:AM10"/>
    <mergeCell ref="A1:AM1"/>
    <mergeCell ref="A2:AM2"/>
    <mergeCell ref="A18:AM18"/>
    <mergeCell ref="I21:M21"/>
    <mergeCell ref="P21:T21"/>
    <mergeCell ref="A6:AM6"/>
    <mergeCell ref="A7:AM7"/>
    <mergeCell ref="W21:AB21"/>
    <mergeCell ref="AE21:AM21"/>
    <mergeCell ref="C21:F21"/>
    <mergeCell ref="C3:D3"/>
    <mergeCell ref="A14:AM14"/>
    <mergeCell ref="AF13:AM13"/>
    <mergeCell ref="Z3:AM5"/>
    <mergeCell ref="A4:G4"/>
    <mergeCell ref="C16:J16"/>
    <mergeCell ref="A20:AM20"/>
    <mergeCell ref="A19:AM19"/>
    <mergeCell ref="C31:G31"/>
    <mergeCell ref="H31:AM31"/>
    <mergeCell ref="P22:T22"/>
    <mergeCell ref="W22:Y22"/>
    <mergeCell ref="Z22:AM22"/>
    <mergeCell ref="C24:F24"/>
    <mergeCell ref="I24:M24"/>
    <mergeCell ref="P24:T24"/>
    <mergeCell ref="U24:AM24"/>
    <mergeCell ref="A23:AM23"/>
    <mergeCell ref="C22:F22"/>
    <mergeCell ref="I22:M22"/>
    <mergeCell ref="A25:AM25"/>
    <mergeCell ref="T28:AM28"/>
    <mergeCell ref="A32:AM32"/>
    <mergeCell ref="A33:AM33"/>
    <mergeCell ref="A29:AM29"/>
    <mergeCell ref="C30:J30"/>
    <mergeCell ref="M30:T30"/>
    <mergeCell ref="W30:AD30"/>
    <mergeCell ref="AG30:AM30"/>
  </mergeCells>
  <phoneticPr fontId="1"/>
  <pageMargins left="0.59055118110236227" right="0.27559055118110237" top="1.0629921259842521" bottom="0.23622047244094491" header="0.15748031496062992" footer="0.15748031496062992"/>
  <pageSetup paperSize="9" orientation="portrait" r:id="rId1"/>
  <headerFooter scaleWithDoc="0">
    <oddHeader>&amp;L&amp;"Arial,太字"&amp;12BtoB matching site
&amp;28Discovery NIIGATA&amp;R&amp;G</oddHeader>
  </headerFooter>
  <drawing r:id="rId2"/>
  <legacy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1">
    <tabColor theme="0" tint="-0.249977111117893"/>
  </sheetPr>
  <dimension ref="A1:AN39"/>
  <sheetViews>
    <sheetView showGridLines="0" showZeros="0" view="pageLayout" zoomScaleNormal="100" zoomScaleSheetLayoutView="100" workbookViewId="0">
      <selection activeCell="AN13" sqref="AN13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49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525</v>
      </c>
      <c r="AI3" s="505"/>
      <c r="AJ3" s="123"/>
      <c r="AK3" s="124"/>
      <c r="AL3" s="124"/>
      <c r="AM3" s="139"/>
      <c r="AN3" s="93" t="s">
        <v>217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332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'商品情報①(手入力)'!$A$8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IF(ISNA(VLOOKUP('商品情報①(手入力)'!AC5,品種・品目,2,FALSE)),"",VLOOKUP('商品情報①(手入力)'!AC5,品種・品目,2,FALSE))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'商品情報①(手入力)'!A6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'商品情報①(手入力)'!$AF$10</f>
        <v>0</v>
      </c>
      <c r="AH10" s="498"/>
      <c r="AI10" s="498"/>
      <c r="AJ10" s="499"/>
      <c r="AK10" s="500" t="str">
        <f>'商品情報①(手入力)'!$AM$10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'商品情報①(手入力)'!$AF$11</f>
        <v>0</v>
      </c>
      <c r="AH11" s="498"/>
      <c r="AI11" s="498"/>
      <c r="AJ11" s="499"/>
      <c r="AK11" s="500" t="str">
        <f>'商品情報①(手入力)'!$AM$11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'商品情報①(手入力)'!$AF$12</f>
        <v>0</v>
      </c>
      <c r="AH12" s="498"/>
      <c r="AI12" s="498"/>
      <c r="AJ12" s="499"/>
      <c r="AK12" s="500" t="str">
        <f>'商品情報①(手入力)'!$AM$12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'商品情報①(手入力)'!$AF$13</f>
        <v>0</v>
      </c>
      <c r="AH13" s="498"/>
      <c r="AI13" s="498"/>
      <c r="AJ13" s="499"/>
      <c r="AK13" s="500" t="str">
        <f>'商品情報①(手入力)'!$AM$13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'商品情報①(手入力)'!$AF$14</f>
        <v>0</v>
      </c>
      <c r="AH14" s="498"/>
      <c r="AI14" s="498"/>
      <c r="AJ14" s="499"/>
      <c r="AK14" s="500" t="str">
        <f>'商品情報①(手入力)'!$AM$14</f>
        <v>▼</v>
      </c>
      <c r="AL14" s="501"/>
      <c r="AM14" s="501"/>
      <c r="AN14" s="64" t="s">
        <v>429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'商品情報①(手入力)'!$AC$16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IF(ISNA(VLOOKUP('商品情報①(手入力)'!AM16,品種・品目,2,FALSE)),"",VLOOKUP('商品情報①(手入力)'!AM16,品種・品目,2,FALSE))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'商品情報①(手入力)'!$AC$18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IF(ISNA(VLOOKUP('商品情報①(手入力)'!AM18,ロット追加,2,FALSE)),"",VLOOKUP('商品情報①(手入力)'!AM18,ロット追加,2,FALSE))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'商品情報①(手入力)'!AI20</f>
        <v>0</v>
      </c>
      <c r="AC20" s="514"/>
      <c r="AD20" s="515"/>
      <c r="AE20" s="500" t="str">
        <f>IF(ISNA(VLOOKUP('商品情報①(手入力)'!AL20,賞味期限_単位,2,FALSE)),"",VLOOKUP('商品情報①(手入力)'!AL20,賞味期限_単位,2,FALSE))</f>
        <v/>
      </c>
      <c r="AF20" s="501"/>
      <c r="AG20" s="501"/>
      <c r="AH20" s="501"/>
      <c r="AI20" s="513">
        <f>IF(ISNA(VLOOKUP('商品情報①(手入力)'!AG20,賞味期限_新,2,FALSE)),"",VLOOKUP('商品情報①(手入力)'!AG20,賞味期限_新,2,FALSE))</f>
        <v>0</v>
      </c>
      <c r="AJ20" s="513"/>
      <c r="AK20" s="513"/>
      <c r="AL20" s="513"/>
      <c r="AM20" s="513"/>
      <c r="AN20" s="64" t="str">
        <f>IF(ISNA(VLOOKUP('商品情報①(手入力)'!AL20,賞味期限_単位,2,FALSE)),"",VLOOKUP('商品情報①(手入力)'!AL20,賞味期限_単位,2,FALSE))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'商品情報①(手入力)'!$AC$23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'商品情報①(手入力)'!$X$26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'商品情報①(手入力)'!F26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'商品情報①(手入力)'!$A$32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'商品情報①(手入力)'!A29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'商品情報①(手入力)'!$A$39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'商品情報①(手入力)'!A36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'商品情報①(手入力)'!$A$45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'商品情報①(手入力)'!$AP$47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'商品情報①(手入力)'!$AQ$47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IF(ISNA(VLOOKUP('商品情報①(手入力)'!M47,品種・品目,2,FALSE)),"",VLOOKUP('商品情報①(手入力)'!M47,品種・品目,2,FALSE))</f>
        <v/>
      </c>
      <c r="AH39" s="519"/>
      <c r="AI39" s="519"/>
      <c r="AJ39" s="94" t="s">
        <v>399</v>
      </c>
      <c r="AK39" s="520" t="str">
        <f>IF(ISNA(VLOOKUP('商品情報①(手入力)'!AC47,品種・品目,2,FALSE)),"",VLOOKUP('商品情報①(手入力)'!AC47,品種・品目,2,FALSE))</f>
        <v/>
      </c>
      <c r="AL39" s="520"/>
      <c r="AM39" s="521"/>
    </row>
  </sheetData>
  <sheetProtection selectLockedCells="1"/>
  <mergeCells count="56">
    <mergeCell ref="AI22:AM22"/>
    <mergeCell ref="AB21:AM21"/>
    <mergeCell ref="AB16:AH16"/>
    <mergeCell ref="AI16:AM16"/>
    <mergeCell ref="AB18:AH18"/>
    <mergeCell ref="AI18:AM18"/>
    <mergeCell ref="A1:AM1"/>
    <mergeCell ref="AN7:AN8"/>
    <mergeCell ref="AN27:AN30"/>
    <mergeCell ref="AN32:AN35"/>
    <mergeCell ref="A5:AM5"/>
    <mergeCell ref="A6:Z6"/>
    <mergeCell ref="A32:AM35"/>
    <mergeCell ref="A3:E3"/>
    <mergeCell ref="F3:H3"/>
    <mergeCell ref="I3:AB3"/>
    <mergeCell ref="AK13:AM13"/>
    <mergeCell ref="AB14:AF14"/>
    <mergeCell ref="AG14:AJ14"/>
    <mergeCell ref="AK14:AM14"/>
    <mergeCell ref="A7:Z8"/>
    <mergeCell ref="AB7:AM8"/>
    <mergeCell ref="C39:P39"/>
    <mergeCell ref="S39:AF39"/>
    <mergeCell ref="AG39:AI39"/>
    <mergeCell ref="AK39:AM39"/>
    <mergeCell ref="A31:AM31"/>
    <mergeCell ref="A36:AM36"/>
    <mergeCell ref="A37:AM37"/>
    <mergeCell ref="AB6:AM6"/>
    <mergeCell ref="AB9:AM9"/>
    <mergeCell ref="AD3:AG3"/>
    <mergeCell ref="AH3:AI3"/>
    <mergeCell ref="A38:AM38"/>
    <mergeCell ref="A24:AM24"/>
    <mergeCell ref="A25:AM25"/>
    <mergeCell ref="A26:AM26"/>
    <mergeCell ref="AB19:AM19"/>
    <mergeCell ref="A27:AM30"/>
    <mergeCell ref="AB17:AM17"/>
    <mergeCell ref="AB15:AM15"/>
    <mergeCell ref="AI20:AM20"/>
    <mergeCell ref="AE20:AH20"/>
    <mergeCell ref="AB20:AD20"/>
    <mergeCell ref="AB22:AH22"/>
    <mergeCell ref="AG10:AJ10"/>
    <mergeCell ref="AB10:AF10"/>
    <mergeCell ref="AK10:AM10"/>
    <mergeCell ref="AB11:AF11"/>
    <mergeCell ref="AG11:AJ11"/>
    <mergeCell ref="AK11:AM11"/>
    <mergeCell ref="AB12:AF12"/>
    <mergeCell ref="AG12:AJ12"/>
    <mergeCell ref="AK12:AM12"/>
    <mergeCell ref="AB13:AF13"/>
    <mergeCell ref="AG13:AJ13"/>
  </mergeCells>
  <phoneticPr fontId="1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4" zoomScaleNormal="100" zoomScaleSheetLayoutView="100" workbookViewId="0">
      <selection activeCell="AN24" sqref="AN24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526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'商品情報②(手入力)'!$A$8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IF(ISNA(VLOOKUP('商品情報②(手入力)'!AC5,品種・品目,2,FALSE)),"",VLOOKUP('商品情報②(手入力)'!AC5,品種・品目,2,FALSE))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'商品情報②(手入力)'!A6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'商品情報②(手入力)'!$AF$10</f>
        <v>0</v>
      </c>
      <c r="AH10" s="498"/>
      <c r="AI10" s="498"/>
      <c r="AJ10" s="499"/>
      <c r="AK10" s="500" t="str">
        <f>'商品情報②(手入力)'!$AM$10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'商品情報②(手入力)'!$AF$11</f>
        <v>0</v>
      </c>
      <c r="AH11" s="498"/>
      <c r="AI11" s="498"/>
      <c r="AJ11" s="499"/>
      <c r="AK11" s="500" t="str">
        <f>'商品情報②(手入力)'!$AM$11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'商品情報②(手入力)'!$AF$12</f>
        <v>0</v>
      </c>
      <c r="AH12" s="498"/>
      <c r="AI12" s="498"/>
      <c r="AJ12" s="499"/>
      <c r="AK12" s="500" t="str">
        <f>'商品情報②(手入力)'!$AM$12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'商品情報②(手入力)'!$AF$13</f>
        <v>0</v>
      </c>
      <c r="AH13" s="498"/>
      <c r="AI13" s="498"/>
      <c r="AJ13" s="499"/>
      <c r="AK13" s="500" t="str">
        <f>'商品情報②(手入力)'!$AM$13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'商品情報②(手入力)'!$AF$14</f>
        <v>0</v>
      </c>
      <c r="AH14" s="498"/>
      <c r="AI14" s="498"/>
      <c r="AJ14" s="499"/>
      <c r="AK14" s="500" t="str">
        <f>'商品情報②(手入力)'!$AM$14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'商品情報②(手入力)'!$AC$16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IF(ISNA(VLOOKUP('商品情報②(手入力)'!AM16,品種・品目,2,FALSE)),"",VLOOKUP('商品情報②(手入力)'!AM16,品種・品目,2,FALSE))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'商品情報②(手入力)'!$AC$18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IF(ISNA(VLOOKUP('商品情報②(手入力)'!AM18,ロット追加,2,FALSE)),"",VLOOKUP('商品情報②(手入力)'!AM18,ロット追加,2,FALSE))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'商品情報②(手入力)'!AI20</f>
        <v>0</v>
      </c>
      <c r="AC20" s="514"/>
      <c r="AD20" s="515"/>
      <c r="AE20" s="500" t="str">
        <f>IF(ISNA(VLOOKUP('商品情報②(手入力)'!AL20,賞味期限_単位,2,FALSE)),"",VLOOKUP('商品情報②(手入力)'!AL20,賞味期限_単位,2,FALSE))</f>
        <v/>
      </c>
      <c r="AF20" s="501"/>
      <c r="AG20" s="501"/>
      <c r="AH20" s="501"/>
      <c r="AI20" s="513">
        <f>IF(ISNA(VLOOKUP('商品情報②(手入力)'!AG20,賞味期限_新,2,FALSE)),"",VLOOKUP('商品情報②(手入力)'!AG20,賞味期限_新,2,FALSE))</f>
        <v>0</v>
      </c>
      <c r="AJ20" s="513"/>
      <c r="AK20" s="513"/>
      <c r="AL20" s="513"/>
      <c r="AM20" s="513"/>
      <c r="AN20" s="64" t="str">
        <f>IF(ISNA(VLOOKUP('商品情報②(手入力)'!AL20,賞味期限_単位,2,FALSE)),"",VLOOKUP('商品情報②(手入力)'!AL20,賞味期限_単位,2,FALSE))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'商品情報②(手入力)'!$AC$23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'商品情報②(手入力)'!$X$26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'商品情報②(手入力)'!F26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'商品情報②(手入力)'!$A$32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'商品情報②(手入力)'!A29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'商品情報②(手入力)'!$A$39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'商品情報②(手入力)'!A36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'商品情報②(手入力)'!$A$45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'商品情報②(手入力)'!$AP$47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'商品情報②(手入力)'!$AQ$47</f>
        <v>1</v>
      </c>
      <c r="R39" s="96" t="str">
        <f>IF(Q39,"●","")</f>
        <v>●</v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IF(ISNA(VLOOKUP('商品情報②(手入力)'!M47,品種・品目,2,FALSE)),"",VLOOKUP('商品情報②(手入力)'!M47,品種・品目,2,FALSE))</f>
        <v/>
      </c>
      <c r="AH39" s="519"/>
      <c r="AI39" s="519"/>
      <c r="AJ39" s="94" t="s">
        <v>55</v>
      </c>
      <c r="AK39" s="520" t="str">
        <f>IF(ISNA(VLOOKUP('商品情報②(手入力)'!AC47,品種・品目,2,FALSE)),"",VLOOKUP('商品情報②(手入力)'!AC47,品種・品目,2,FALSE))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4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528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'商品情報③(手入力)'!$A$8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IF(ISNA(VLOOKUP('商品情報③(手入力)'!AC5,品種・品目,2,FALSE)),"",VLOOKUP('商品情報③(手入力)'!AC5,品種・品目,2,FALSE))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'商品情報③(手入力)'!A6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'商品情報③(手入力)'!$AF$10</f>
        <v>0</v>
      </c>
      <c r="AH10" s="498"/>
      <c r="AI10" s="498"/>
      <c r="AJ10" s="499"/>
      <c r="AK10" s="500" t="str">
        <f>'商品情報③(手入力)'!$AM$10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'商品情報③(手入力)'!$AF$11</f>
        <v>0</v>
      </c>
      <c r="AH11" s="498"/>
      <c r="AI11" s="498"/>
      <c r="AJ11" s="499"/>
      <c r="AK11" s="500" t="str">
        <f>'商品情報③(手入力)'!$AM$11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'商品情報③(手入力)'!$AF$12</f>
        <v>0</v>
      </c>
      <c r="AH12" s="498"/>
      <c r="AI12" s="498"/>
      <c r="AJ12" s="499"/>
      <c r="AK12" s="500" t="str">
        <f>'商品情報③(手入力)'!$AM$12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'商品情報③(手入力)'!$AF$13</f>
        <v>0</v>
      </c>
      <c r="AH13" s="498"/>
      <c r="AI13" s="498"/>
      <c r="AJ13" s="499"/>
      <c r="AK13" s="500" t="str">
        <f>'商品情報③(手入力)'!$AM$13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'商品情報③(手入力)'!$AF$14</f>
        <v>0</v>
      </c>
      <c r="AH14" s="498"/>
      <c r="AI14" s="498"/>
      <c r="AJ14" s="499"/>
      <c r="AK14" s="500" t="str">
        <f>'商品情報③(手入力)'!$AM$14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'商品情報③(手入力)'!$AC$16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IF(ISNA(VLOOKUP('商品情報③(手入力)'!AM16,品種・品目,2,FALSE)),"",VLOOKUP('商品情報③(手入力)'!AM16,品種・品目,2,FALSE))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'商品情報③(手入力)'!$AC$18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IF(ISNA(VLOOKUP('商品情報③(手入力)'!AM18,ロット追加,2,FALSE)),"",VLOOKUP('商品情報③(手入力)'!AM18,ロット追加,2,FALSE))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'商品情報③(手入力)'!AI20</f>
        <v>0</v>
      </c>
      <c r="AC20" s="514"/>
      <c r="AD20" s="515"/>
      <c r="AE20" s="500" t="str">
        <f>IF(ISNA(VLOOKUP('商品情報③(手入力)'!AL20,賞味期限_単位,2,FALSE)),"",VLOOKUP('商品情報③(手入力)'!AL20,賞味期限_単位,2,FALSE))</f>
        <v/>
      </c>
      <c r="AF20" s="501"/>
      <c r="AG20" s="501"/>
      <c r="AH20" s="501"/>
      <c r="AI20" s="513">
        <f>IF(ISNA(VLOOKUP('商品情報③(手入力)'!AG20,賞味期限_新,2,FALSE)),"",VLOOKUP('商品情報③(手入力)'!AG20,賞味期限_新,2,FALSE))</f>
        <v>0</v>
      </c>
      <c r="AJ20" s="513"/>
      <c r="AK20" s="513"/>
      <c r="AL20" s="513"/>
      <c r="AM20" s="513"/>
      <c r="AN20" s="64" t="str">
        <f>IF(ISNA(VLOOKUP('商品情報③(手入力)'!AL20,賞味期限_単位,2,FALSE)),"",VLOOKUP('商品情報③(手入力)'!AL20,賞味期限_単位,2,FALSE))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'商品情報③(手入力)'!$AC$23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'商品情報③(手入力)'!$X$26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'商品情報③(手入力)'!F26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'商品情報③(手入力)'!$A$32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'商品情報③(手入力)'!A29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'商品情報③(手入力)'!$A$39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'商品情報③(手入力)'!A36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'商品情報③(手入力)'!$A$45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'商品情報③(手入力)'!$AP$47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'商品情報③(手入力)'!$AQ$47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IF(ISNA(VLOOKUP('商品情報③(手入力)'!M47,品種・品目,2,FALSE)),"",VLOOKUP('商品情報③(手入力)'!M47,品種・品目,2,FALSE))</f>
        <v/>
      </c>
      <c r="AH39" s="519"/>
      <c r="AI39" s="519"/>
      <c r="AJ39" s="94" t="s">
        <v>55</v>
      </c>
      <c r="AK39" s="520" t="str">
        <f>IF(ISNA(VLOOKUP('商品情報③(手入力)'!AC47,品種・品目,2,FALSE)),"",VLOOKUP('商品情報③(手入力)'!AC47,品種・品目,2,FALSE))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4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529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'商品情報④(手入力)'!$A$8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IF(ISNA(VLOOKUP('商品情報④(手入力)'!AC5,品種・品目,2,FALSE)),"",VLOOKUP('商品情報④(手入力)'!AC5,品種・品目,2,FALSE))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'商品情報④(手入力)'!A6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'商品情報④(手入力)'!$AF$10</f>
        <v>0</v>
      </c>
      <c r="AH10" s="498"/>
      <c r="AI10" s="498"/>
      <c r="AJ10" s="499"/>
      <c r="AK10" s="500" t="str">
        <f>'商品情報④(手入力)'!$AM$10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'商品情報④(手入力)'!$AF$11</f>
        <v>0</v>
      </c>
      <c r="AH11" s="498"/>
      <c r="AI11" s="498"/>
      <c r="AJ11" s="499"/>
      <c r="AK11" s="500" t="str">
        <f>'商品情報④(手入力)'!$AM$11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'商品情報④(手入力)'!$AF$12</f>
        <v>0</v>
      </c>
      <c r="AH12" s="498"/>
      <c r="AI12" s="498"/>
      <c r="AJ12" s="499"/>
      <c r="AK12" s="500" t="str">
        <f>'商品情報④(手入力)'!$AM$12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'商品情報④(手入力)'!$AF$13</f>
        <v>0</v>
      </c>
      <c r="AH13" s="498"/>
      <c r="AI13" s="498"/>
      <c r="AJ13" s="499"/>
      <c r="AK13" s="500" t="str">
        <f>'商品情報④(手入力)'!$AM$13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'商品情報④(手入力)'!$AF$14</f>
        <v>0</v>
      </c>
      <c r="AH14" s="498"/>
      <c r="AI14" s="498"/>
      <c r="AJ14" s="499"/>
      <c r="AK14" s="500" t="str">
        <f>'商品情報④(手入力)'!$AM$14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'商品情報④(手入力)'!$AC$16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IF(ISNA(VLOOKUP('商品情報④(手入力)'!AM16,品種・品目,2,FALSE)),"",VLOOKUP('商品情報④(手入力)'!AM16,品種・品目,2,FALSE))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'商品情報④(手入力)'!$AC$18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IF(ISNA(VLOOKUP('商品情報④(手入力)'!AM18,ロット追加,2,FALSE)),"",VLOOKUP('商品情報④(手入力)'!AM18,ロット追加,2,FALSE))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'商品情報④(手入力)'!AI20</f>
        <v>0</v>
      </c>
      <c r="AC20" s="514"/>
      <c r="AD20" s="515"/>
      <c r="AE20" s="500" t="str">
        <f>IF(ISNA(VLOOKUP('商品情報④(手入力)'!AL20,賞味期限_単位,2,FALSE)),"",VLOOKUP('商品情報④(手入力)'!AL20,賞味期限_単位,2,FALSE))</f>
        <v/>
      </c>
      <c r="AF20" s="501"/>
      <c r="AG20" s="501"/>
      <c r="AH20" s="501"/>
      <c r="AI20" s="513">
        <f>IF(ISNA(VLOOKUP('商品情報④(手入力)'!AG20,賞味期限_新,2,FALSE)),"",VLOOKUP('商品情報④(手入力)'!AG20,賞味期限_新,2,FALSE))</f>
        <v>0</v>
      </c>
      <c r="AJ20" s="513"/>
      <c r="AK20" s="513"/>
      <c r="AL20" s="513"/>
      <c r="AM20" s="513"/>
      <c r="AN20" s="64" t="str">
        <f>IF(ISNA(VLOOKUP('商品情報④(手入力)'!AL20,賞味期限_単位,2,FALSE)),"",VLOOKUP('商品情報④(手入力)'!AL20,賞味期限_単位,2,FALSE))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'商品情報④(手入力)'!$AC$23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'商品情報④(手入力)'!$X$26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'商品情報④(手入力)'!F26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'商品情報④(手入力)'!$A$32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'商品情報④(手入力)'!A29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'商品情報④(手入力)'!$A$39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'商品情報④(手入力)'!A36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'商品情報④(手入力)'!$A$45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'商品情報④(手入力)'!$AP$47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'商品情報④(手入力)'!$AQ$47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IF(ISNA(VLOOKUP('商品情報④(手入力)'!M47,品種・品目,2,FALSE)),"",VLOOKUP('商品情報④(手入力)'!M47,品種・品目,2,FALSE))</f>
        <v/>
      </c>
      <c r="AH39" s="519"/>
      <c r="AI39" s="519"/>
      <c r="AJ39" s="94" t="s">
        <v>55</v>
      </c>
      <c r="AK39" s="520" t="str">
        <f>IF(ISNA(VLOOKUP('商品情報④(手入力)'!AC47,品種・品目,2,FALSE)),"",VLOOKUP('商品情報④(手入力)'!AC47,品種・品目,2,FALSE))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10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530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'商品情報⑤(手入力)'!$A$8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IF(ISNA(VLOOKUP('商品情報⑤(手入力)'!AC5,品種・品目,2,FALSE)),"",VLOOKUP('商品情報⑤(手入力)'!AC5,品種・品目,2,FALSE))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'商品情報⑤(手入力)'!A6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'商品情報⑤(手入力)'!$AF$10</f>
        <v>0</v>
      </c>
      <c r="AH10" s="498"/>
      <c r="AI10" s="498"/>
      <c r="AJ10" s="499"/>
      <c r="AK10" s="500" t="str">
        <f>'商品情報⑤(手入力)'!$AM$10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'商品情報⑤(手入力)'!$AF$11</f>
        <v>0</v>
      </c>
      <c r="AH11" s="498"/>
      <c r="AI11" s="498"/>
      <c r="AJ11" s="499"/>
      <c r="AK11" s="500" t="str">
        <f>'商品情報⑤(手入力)'!$AM$11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'商品情報⑤(手入力)'!$AF$12</f>
        <v>0</v>
      </c>
      <c r="AH12" s="498"/>
      <c r="AI12" s="498"/>
      <c r="AJ12" s="499"/>
      <c r="AK12" s="500" t="str">
        <f>'商品情報⑤(手入力)'!$AM$12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'商品情報⑤(手入力)'!$AF$13</f>
        <v>0</v>
      </c>
      <c r="AH13" s="498"/>
      <c r="AI13" s="498"/>
      <c r="AJ13" s="499"/>
      <c r="AK13" s="500" t="str">
        <f>'商品情報⑤(手入力)'!$AM$13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'商品情報⑤(手入力)'!$AF$14</f>
        <v>0</v>
      </c>
      <c r="AH14" s="498"/>
      <c r="AI14" s="498"/>
      <c r="AJ14" s="499"/>
      <c r="AK14" s="500" t="str">
        <f>'商品情報⑤(手入力)'!$AM$14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'商品情報⑤(手入力)'!$AC$16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IF(ISNA(VLOOKUP('商品情報⑤(手入力)'!AM16,品種・品目,2,FALSE)),"",VLOOKUP('商品情報⑤(手入力)'!AM16,品種・品目,2,FALSE))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'商品情報⑤(手入力)'!$AC$18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IF(ISNA(VLOOKUP('商品情報⑤(手入力)'!AM18,ロット追加,2,FALSE)),"",VLOOKUP('商品情報⑤(手入力)'!AM18,ロット追加,2,FALSE))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'商品情報⑤(手入力)'!AI20</f>
        <v>0</v>
      </c>
      <c r="AC20" s="514"/>
      <c r="AD20" s="515"/>
      <c r="AE20" s="500" t="str">
        <f>IF(ISNA(VLOOKUP('商品情報⑤(手入力)'!AL20,賞味期限_単位,2,FALSE)),"",VLOOKUP('商品情報⑤(手入力)'!AL20,賞味期限_単位,2,FALSE))</f>
        <v/>
      </c>
      <c r="AF20" s="501"/>
      <c r="AG20" s="501"/>
      <c r="AH20" s="501"/>
      <c r="AI20" s="513">
        <f>IF(ISNA(VLOOKUP('商品情報⑤(手入力)'!AG20,賞味期限_新,2,FALSE)),"",VLOOKUP('商品情報⑤(手入力)'!AG20,賞味期限_新,2,FALSE))</f>
        <v>0</v>
      </c>
      <c r="AJ20" s="513"/>
      <c r="AK20" s="513"/>
      <c r="AL20" s="513"/>
      <c r="AM20" s="513"/>
      <c r="AN20" s="64" t="str">
        <f>IF(ISNA(VLOOKUP('商品情報⑤(手入力)'!AL20,賞味期限_単位,2,FALSE)),"",VLOOKUP('商品情報⑤(手入力)'!AL20,賞味期限_単位,2,FALSE))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'商品情報⑤(手入力)'!$AC$23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'商品情報⑤(手入力)'!$X$26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'商品情報⑤(手入力)'!F26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'商品情報⑤(手入力)'!$A$32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'商品情報⑤(手入力)'!A29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'商品情報⑤(手入力)'!$A$39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'商品情報⑤(手入力)'!A36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'商品情報⑤(手入力)'!$A$45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'商品情報⑤(手入力)'!$AP$47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'商品情報⑤(手入力)'!$AQ$47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IF(ISNA(VLOOKUP('商品情報⑤(手入力)'!M47,品種・品目,2,FALSE)),"",VLOOKUP('商品情報⑤(手入力)'!M47,品種・品目,2,FALSE))</f>
        <v/>
      </c>
      <c r="AH39" s="519"/>
      <c r="AI39" s="519"/>
      <c r="AJ39" s="94" t="s">
        <v>55</v>
      </c>
      <c r="AK39" s="520" t="str">
        <f>IF(ISNA(VLOOKUP('商品情報⑤(手入力)'!AC47,品種・品目,2,FALSE)),"",VLOOKUP('商品情報⑤(手入力)'!AC47,品種・品目,2,FALSE))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531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'商品情報⑥(手入力)'!$A$8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IF(ISNA(VLOOKUP('商品情報⑥(手入力)'!AC5,品種・品目,2,FALSE)),"",VLOOKUP('商品情報⑥(手入力)'!AC5,品種・品目,2,FALSE))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'商品情報⑥(手入力)'!A6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'商品情報⑥(手入力)'!$AF$10</f>
        <v>0</v>
      </c>
      <c r="AH10" s="498"/>
      <c r="AI10" s="498"/>
      <c r="AJ10" s="499"/>
      <c r="AK10" s="500" t="str">
        <f>'商品情報⑥(手入力)'!$AM$10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'商品情報⑥(手入力)'!$AF$11</f>
        <v>0</v>
      </c>
      <c r="AH11" s="498"/>
      <c r="AI11" s="498"/>
      <c r="AJ11" s="499"/>
      <c r="AK11" s="500" t="str">
        <f>'商品情報⑥(手入力)'!$AM$11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'商品情報⑥(手入力)'!$AF$12</f>
        <v>0</v>
      </c>
      <c r="AH12" s="498"/>
      <c r="AI12" s="498"/>
      <c r="AJ12" s="499"/>
      <c r="AK12" s="500" t="str">
        <f>'商品情報⑥(手入力)'!$AM$12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'商品情報⑥(手入力)'!$AF$13</f>
        <v>0</v>
      </c>
      <c r="AH13" s="498"/>
      <c r="AI13" s="498"/>
      <c r="AJ13" s="499"/>
      <c r="AK13" s="500" t="str">
        <f>'商品情報⑥(手入力)'!$AM$13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'商品情報⑥(手入力)'!$AF$14</f>
        <v>0</v>
      </c>
      <c r="AH14" s="498"/>
      <c r="AI14" s="498"/>
      <c r="AJ14" s="499"/>
      <c r="AK14" s="500" t="str">
        <f>'商品情報⑥(手入力)'!$AM$14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'商品情報⑥(手入力)'!$AC$16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IF(ISNA(VLOOKUP('商品情報⑥(手入力)'!AM16,品種・品目,2,FALSE)),"",VLOOKUP('商品情報⑥(手入力)'!AM16,品種・品目,2,FALSE))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'商品情報⑥(手入力)'!$AC$18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IF(ISNA(VLOOKUP('商品情報⑥(手入力)'!AM18,ロット追加,2,FALSE)),"",VLOOKUP('商品情報⑥(手入力)'!AM18,ロット追加,2,FALSE))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'商品情報⑥(手入力)'!AI20</f>
        <v>0</v>
      </c>
      <c r="AC20" s="514"/>
      <c r="AD20" s="515"/>
      <c r="AE20" s="500" t="str">
        <f>IF(ISNA(VLOOKUP('商品情報⑥(手入力)'!AL20,賞味期限_単位,2,FALSE)),"",VLOOKUP('商品情報⑥(手入力)'!AL20,賞味期限_単位,2,FALSE))</f>
        <v/>
      </c>
      <c r="AF20" s="501"/>
      <c r="AG20" s="501"/>
      <c r="AH20" s="501"/>
      <c r="AI20" s="513">
        <f>IF(ISNA(VLOOKUP('商品情報⑥(手入力)'!AG20,賞味期限_新,2,FALSE)),"",VLOOKUP('商品情報⑥(手入力)'!AG20,賞味期限_新,2,FALSE))</f>
        <v>0</v>
      </c>
      <c r="AJ20" s="513"/>
      <c r="AK20" s="513"/>
      <c r="AL20" s="513"/>
      <c r="AM20" s="513"/>
      <c r="AN20" s="64" t="str">
        <f>IF(ISNA(VLOOKUP('商品情報⑥(手入力)'!AL20,賞味期限_単位,2,FALSE)),"",VLOOKUP('商品情報⑥(手入力)'!AL20,賞味期限_単位,2,FALSE))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'商品情報⑥(手入力)'!$AC$23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'商品情報⑥(手入力)'!$X$26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'商品情報⑥(手入力)'!F26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'商品情報⑥(手入力)'!$A$32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'商品情報⑥(手入力)'!A29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'商品情報⑥(手入力)'!$A$39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'商品情報⑥(手入力)'!A36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'商品情報⑥(手入力)'!$A$45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'商品情報⑥(手入力)'!$AP$47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'商品情報⑥(手入力)'!$AQ$47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IF(ISNA(VLOOKUP('商品情報⑥(手入力)'!M47,品種・品目,2,FALSE)),"",VLOOKUP('商品情報⑥(手入力)'!M47,品種・品目,2,FALSE))</f>
        <v/>
      </c>
      <c r="AH39" s="519"/>
      <c r="AI39" s="519"/>
      <c r="AJ39" s="94" t="s">
        <v>55</v>
      </c>
      <c r="AK39" s="520" t="str">
        <f>IF(ISNA(VLOOKUP('商品情報⑥(手入力)'!AC47,品種・品目,2,FALSE)),"",VLOOKUP('商品情報⑥(手入力)'!AC47,品種・品目,2,FALSE))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7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532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'商品情報⑦(手入力)'!$A$8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IF(ISNA(VLOOKUP('商品情報⑦(手入力)'!AC5,品種・品目,2,FALSE)),"",VLOOKUP('商品情報⑦(手入力)'!AC5,品種・品目,2,FALSE))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'商品情報⑦(手入力)'!A6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'商品情報⑦(手入力)'!$AF$10</f>
        <v>0</v>
      </c>
      <c r="AH10" s="498"/>
      <c r="AI10" s="498"/>
      <c r="AJ10" s="499"/>
      <c r="AK10" s="500" t="str">
        <f>'商品情報⑦(手入力)'!$AM$10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'商品情報⑦(手入力)'!$AF$11</f>
        <v>0</v>
      </c>
      <c r="AH11" s="498"/>
      <c r="AI11" s="498"/>
      <c r="AJ11" s="499"/>
      <c r="AK11" s="500" t="str">
        <f>'商品情報⑦(手入力)'!$AM$11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'商品情報⑦(手入力)'!$AF$12</f>
        <v>0</v>
      </c>
      <c r="AH12" s="498"/>
      <c r="AI12" s="498"/>
      <c r="AJ12" s="499"/>
      <c r="AK12" s="500" t="str">
        <f>'商品情報⑦(手入力)'!$AM$12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'商品情報⑦(手入力)'!$AF$13</f>
        <v>0</v>
      </c>
      <c r="AH13" s="498"/>
      <c r="AI13" s="498"/>
      <c r="AJ13" s="499"/>
      <c r="AK13" s="500" t="str">
        <f>'商品情報⑦(手入力)'!$AM$13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'商品情報⑦(手入力)'!$AF$14</f>
        <v>0</v>
      </c>
      <c r="AH14" s="498"/>
      <c r="AI14" s="498"/>
      <c r="AJ14" s="499"/>
      <c r="AK14" s="500" t="str">
        <f>'商品情報⑦(手入力)'!$AM$14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'商品情報⑦(手入力)'!$AC$16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IF(ISNA(VLOOKUP('商品情報⑦(手入力)'!AM16,品種・品目,2,FALSE)),"",VLOOKUP('商品情報⑦(手入力)'!AM16,品種・品目,2,FALSE))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'商品情報⑦(手入力)'!$AC$18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IF(ISNA(VLOOKUP('商品情報⑦(手入力)'!AM18,ロット追加,2,FALSE)),"",VLOOKUP('商品情報⑦(手入力)'!AM18,ロット追加,2,FALSE))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'商品情報⑦(手入力)'!AI20</f>
        <v>0</v>
      </c>
      <c r="AC20" s="514"/>
      <c r="AD20" s="515"/>
      <c r="AE20" s="500" t="str">
        <f>IF(ISNA(VLOOKUP('商品情報⑦(手入力)'!AL20,賞味期限_単位,2,FALSE)),"",VLOOKUP('商品情報⑦(手入力)'!AL20,賞味期限_単位,2,FALSE))</f>
        <v/>
      </c>
      <c r="AF20" s="501"/>
      <c r="AG20" s="501"/>
      <c r="AH20" s="501"/>
      <c r="AI20" s="513">
        <f>IF(ISNA(VLOOKUP('商品情報⑦(手入力)'!AG20,賞味期限_新,2,FALSE)),"",VLOOKUP('商品情報⑦(手入力)'!AG20,賞味期限_新,2,FALSE))</f>
        <v>0</v>
      </c>
      <c r="AJ20" s="513"/>
      <c r="AK20" s="513"/>
      <c r="AL20" s="513"/>
      <c r="AM20" s="513"/>
      <c r="AN20" s="64" t="str">
        <f>IF(ISNA(VLOOKUP('商品情報⑦(手入力)'!AL20,賞味期限_単位,2,FALSE)),"",VLOOKUP('商品情報⑦(手入力)'!AL20,賞味期限_単位,2,FALSE))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'商品情報⑦(手入力)'!$AC$23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'商品情報⑦(手入力)'!$X$26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'商品情報⑦(手入力)'!F26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'商品情報⑦(手入力)'!$A$32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'商品情報⑦(手入力)'!A29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'商品情報⑦(手入力)'!$A$39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'商品情報⑦(手入力)'!A36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'商品情報⑦(手入力)'!$A$45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'商品情報⑦(手入力)'!$AP$47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'商品情報⑦(手入力)'!$AQ$47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IF(ISNA(VLOOKUP('商品情報⑦(手入力)'!M47,品種・品目,2,FALSE)),"",VLOOKUP('商品情報⑦(手入力)'!M47,品種・品目,2,FALSE))</f>
        <v/>
      </c>
      <c r="AH39" s="519"/>
      <c r="AI39" s="519"/>
      <c r="AJ39" s="94" t="s">
        <v>55</v>
      </c>
      <c r="AK39" s="520" t="str">
        <f>IF(ISNA(VLOOKUP('商品情報⑦(手入力)'!AC47,品種・品目,2,FALSE)),"",VLOOKUP('商品情報⑦(手入力)'!AC47,品種・品目,2,FALSE))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1"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537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524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05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05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05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05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05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05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05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05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05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05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05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05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400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301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285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326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3:AN3"/>
    <mergeCell ref="A7:AA7"/>
    <mergeCell ref="A4:AA4"/>
    <mergeCell ref="AC4:AN4"/>
    <mergeCell ref="A5:AA5"/>
    <mergeCell ref="A6:AA6"/>
    <mergeCell ref="A2:E2"/>
    <mergeCell ref="F2:H2"/>
    <mergeCell ref="I2:AC2"/>
    <mergeCell ref="AD2:AG2"/>
    <mergeCell ref="AH2:AN2"/>
    <mergeCell ref="A1:AN1"/>
    <mergeCell ref="AM12:AN12"/>
    <mergeCell ref="A44:AN44"/>
    <mergeCell ref="AC14:AE14"/>
    <mergeCell ref="AM10:AN10"/>
    <mergeCell ref="AC9:AN9"/>
    <mergeCell ref="AF14:AL14"/>
    <mergeCell ref="AF12:AL12"/>
    <mergeCell ref="AM23:AN23"/>
    <mergeCell ref="AC10:AE10"/>
    <mergeCell ref="AC12:AE12"/>
    <mergeCell ref="AF10:AL10"/>
    <mergeCell ref="AC20:AF20"/>
    <mergeCell ref="AG20:AH20"/>
    <mergeCell ref="A43:AN43"/>
    <mergeCell ref="AC13:AE13"/>
    <mergeCell ref="A38:AN38"/>
    <mergeCell ref="A39:AN40"/>
    <mergeCell ref="A41:AN41"/>
    <mergeCell ref="A27:AN27"/>
    <mergeCell ref="AC5:AN8"/>
    <mergeCell ref="AF13:AL13"/>
    <mergeCell ref="AM13:AN13"/>
    <mergeCell ref="A8:AA8"/>
    <mergeCell ref="AM11:AN11"/>
    <mergeCell ref="A25:AN25"/>
    <mergeCell ref="A26:E26"/>
    <mergeCell ref="S26:W26"/>
    <mergeCell ref="AC16:AL16"/>
    <mergeCell ref="AM16:AN16"/>
    <mergeCell ref="B10:Y21"/>
    <mergeCell ref="AC11:AE11"/>
    <mergeCell ref="A46:AN46"/>
    <mergeCell ref="A49:AN49"/>
    <mergeCell ref="A32:AN33"/>
    <mergeCell ref="A45:AN45"/>
    <mergeCell ref="A28:AN28"/>
    <mergeCell ref="A47:F47"/>
    <mergeCell ref="G47:L47"/>
    <mergeCell ref="M47:X47"/>
    <mergeCell ref="AC47:AN47"/>
    <mergeCell ref="Y47:AB47"/>
    <mergeCell ref="A29:AN30"/>
    <mergeCell ref="A31:AN31"/>
    <mergeCell ref="A42:AN42"/>
    <mergeCell ref="A34:AN34"/>
    <mergeCell ref="A35:AN35"/>
    <mergeCell ref="A36:AN37"/>
    <mergeCell ref="AF11:AL11"/>
    <mergeCell ref="AM14:AN14"/>
    <mergeCell ref="AC17:AN17"/>
    <mergeCell ref="AC19:AN19"/>
    <mergeCell ref="AC18:AL18"/>
    <mergeCell ref="AC15:AN15"/>
    <mergeCell ref="AL20:AN20"/>
    <mergeCell ref="X26:AN26"/>
    <mergeCell ref="F26:R26"/>
    <mergeCell ref="AC23:AL23"/>
    <mergeCell ref="AM18:AN18"/>
    <mergeCell ref="AC21:AN21"/>
    <mergeCell ref="AI20:AK20"/>
  </mergeCells>
  <phoneticPr fontId="1"/>
  <dataValidations count="12">
    <dataValidation imeMode="fullAlpha" allowBlank="1" showInputMessage="1" showErrorMessage="1" sqref="A47"/>
    <dataValidation imeMode="halfAlpha" allowBlank="1" showInputMessage="1" showErrorMessage="1" sqref="A8:AA8 A49 AC16 AC23:AL23 AF10:AL14 AI20 A45:AN45 AC18 A32:AN33 A39:AN40"/>
    <dataValidation type="list" allowBlank="1" showInputMessage="1" showErrorMessage="1" sqref="AL20:AN20">
      <formula1>$F$52:$F$55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G20">
      <formula1>$E$52:$E$55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M47:X47 AC47:AN47">
      <formula1>$N$52:$N$64</formula1>
    </dataValidation>
    <dataValidation type="list" allowBlank="1" showInputMessage="1" showErrorMessage="1" sqref="AC5:AN8">
      <formula1>$A$52:$A$62</formula1>
    </dataValidation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783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4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4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533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'商品情報⑧(手入力)'!$A$8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IF(ISNA(VLOOKUP('商品情報⑧(手入力)'!AC5,品種・品目,2,FALSE)),"",VLOOKUP('商品情報⑧(手入力)'!AC5,品種・品目,2,FALSE))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'商品情報⑧(手入力)'!A6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'商品情報⑧(手入力)'!$AF$10</f>
        <v>0</v>
      </c>
      <c r="AH10" s="498"/>
      <c r="AI10" s="498"/>
      <c r="AJ10" s="499"/>
      <c r="AK10" s="500" t="str">
        <f>'商品情報⑧(手入力)'!$AM$10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'商品情報⑧(手入力)'!$AF$11</f>
        <v>0</v>
      </c>
      <c r="AH11" s="498"/>
      <c r="AI11" s="498"/>
      <c r="AJ11" s="499"/>
      <c r="AK11" s="500" t="str">
        <f>'商品情報⑧(手入力)'!$AM$11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'商品情報⑧(手入力)'!$AF$12</f>
        <v>0</v>
      </c>
      <c r="AH12" s="498"/>
      <c r="AI12" s="498"/>
      <c r="AJ12" s="499"/>
      <c r="AK12" s="500" t="str">
        <f>'商品情報⑧(手入力)'!$AM$12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'商品情報⑧(手入力)'!$AF$13</f>
        <v>0</v>
      </c>
      <c r="AH13" s="498"/>
      <c r="AI13" s="498"/>
      <c r="AJ13" s="499"/>
      <c r="AK13" s="500" t="str">
        <f>'商品情報⑧(手入力)'!$AM$13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'商品情報⑧(手入力)'!$AF$14</f>
        <v>0</v>
      </c>
      <c r="AH14" s="498"/>
      <c r="AI14" s="498"/>
      <c r="AJ14" s="499"/>
      <c r="AK14" s="500" t="str">
        <f>'商品情報⑧(手入力)'!$AM$14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'商品情報⑧(手入力)'!$AC$16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IF(ISNA(VLOOKUP('商品情報⑧(手入力)'!AM16,品種・品目,2,FALSE)),"",VLOOKUP('商品情報⑧(手入力)'!AM16,品種・品目,2,FALSE))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'商品情報⑧(手入力)'!$AC$18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IF(ISNA(VLOOKUP('商品情報⑧(手入力)'!AM18,ロット追加,2,FALSE)),"",VLOOKUP('商品情報⑧(手入力)'!AM18,ロット追加,2,FALSE))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'商品情報⑧(手入力)'!AI20</f>
        <v>0</v>
      </c>
      <c r="AC20" s="514"/>
      <c r="AD20" s="515"/>
      <c r="AE20" s="500" t="str">
        <f>IF(ISNA(VLOOKUP('商品情報⑧(手入力)'!AL20,賞味期限_単位,2,FALSE)),"",VLOOKUP('商品情報⑧(手入力)'!AL20,賞味期限_単位,2,FALSE))</f>
        <v/>
      </c>
      <c r="AF20" s="501"/>
      <c r="AG20" s="501"/>
      <c r="AH20" s="501"/>
      <c r="AI20" s="513">
        <f>IF(ISNA(VLOOKUP('商品情報⑧(手入力)'!AG20,賞味期限_新,2,FALSE)),"",VLOOKUP('商品情報⑧(手入力)'!AG20,賞味期限_新,2,FALSE))</f>
        <v>0</v>
      </c>
      <c r="AJ20" s="513"/>
      <c r="AK20" s="513"/>
      <c r="AL20" s="513"/>
      <c r="AM20" s="513"/>
      <c r="AN20" s="64" t="str">
        <f>IF(ISNA(VLOOKUP('商品情報⑧(手入力)'!AL20,賞味期限_単位,2,FALSE)),"",VLOOKUP('商品情報⑧(手入力)'!AL20,賞味期限_単位,2,FALSE))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'商品情報⑧(手入力)'!$AC$23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'商品情報⑧(手入力)'!$X$26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'商品情報⑧(手入力)'!F26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'商品情報⑧(手入力)'!$A$32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'商品情報⑧(手入力)'!A29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'商品情報⑧(手入力)'!$A$39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'商品情報⑧(手入力)'!A36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'商品情報⑧(手入力)'!$A$45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'商品情報⑧(手入力)'!$AP$47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'商品情報⑧(手入力)'!$AQ$47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IF(ISNA(VLOOKUP('商品情報⑧(手入力)'!M47,品種・品目,2,FALSE)),"",VLOOKUP('商品情報⑧(手入力)'!M47,品種・品目,2,FALSE))</f>
        <v/>
      </c>
      <c r="AH39" s="519"/>
      <c r="AI39" s="519"/>
      <c r="AJ39" s="94" t="s">
        <v>55</v>
      </c>
      <c r="AK39" s="520" t="str">
        <f>IF(ISNA(VLOOKUP('商品情報⑧(手入力)'!AC47,品種・品目,2,FALSE)),"",VLOOKUP('商品情報⑧(手入力)'!AC47,品種・品目,2,FALSE))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topLeftCell="A4" zoomScaleNormal="100" zoomScaleSheetLayoutView="100" workbookViewId="0">
      <selection activeCell="A5" sqref="A5:AN8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534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'商品情報⑨(手入力)'!$A$8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IF(ISNA(VLOOKUP('商品情報⑨(手入力)'!AC5,品種・品目,2,FALSE)),"",VLOOKUP('商品情報⑨(手入力)'!AC5,品種・品目,2,FALSE))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'商品情報⑨(手入力)'!A6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'商品情報⑨(手入力)'!$AF$10</f>
        <v>0</v>
      </c>
      <c r="AH10" s="498"/>
      <c r="AI10" s="498"/>
      <c r="AJ10" s="499"/>
      <c r="AK10" s="500" t="str">
        <f>'商品情報⑨(手入力)'!$AM$10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'商品情報⑨(手入力)'!$AF$11</f>
        <v>0</v>
      </c>
      <c r="AH11" s="498"/>
      <c r="AI11" s="498"/>
      <c r="AJ11" s="499"/>
      <c r="AK11" s="500" t="str">
        <f>'商品情報⑨(手入力)'!$AM$11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'商品情報⑨(手入力)'!$AF$12</f>
        <v>0</v>
      </c>
      <c r="AH12" s="498"/>
      <c r="AI12" s="498"/>
      <c r="AJ12" s="499"/>
      <c r="AK12" s="500" t="str">
        <f>'商品情報⑨(手入力)'!$AM$12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'商品情報⑨(手入力)'!$AF$13</f>
        <v>0</v>
      </c>
      <c r="AH13" s="498"/>
      <c r="AI13" s="498"/>
      <c r="AJ13" s="499"/>
      <c r="AK13" s="500" t="str">
        <f>'商品情報⑨(手入力)'!$AM$13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'商品情報⑨(手入力)'!$AF$14</f>
        <v>0</v>
      </c>
      <c r="AH14" s="498"/>
      <c r="AI14" s="498"/>
      <c r="AJ14" s="499"/>
      <c r="AK14" s="500" t="str">
        <f>'商品情報⑨(手入力)'!$AM$14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'商品情報⑨(手入力)'!$AC$16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IF(ISNA(VLOOKUP('商品情報⑨(手入力)'!AM16,品種・品目,2,FALSE)),"",VLOOKUP('商品情報⑨(手入力)'!AM16,品種・品目,2,FALSE))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'商品情報⑨(手入力)'!$AC$18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IF(ISNA(VLOOKUP('商品情報⑨(手入力)'!AM18,ロット追加,2,FALSE)),"",VLOOKUP('商品情報⑨(手入力)'!AM18,ロット追加,2,FALSE))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'商品情報⑨(手入力)'!AI20</f>
        <v>0</v>
      </c>
      <c r="AC20" s="514"/>
      <c r="AD20" s="515"/>
      <c r="AE20" s="500" t="str">
        <f>IF(ISNA(VLOOKUP('商品情報⑨(手入力)'!AL20,賞味期限_単位,2,FALSE)),"",VLOOKUP('商品情報⑨(手入力)'!AL20,賞味期限_単位,2,FALSE))</f>
        <v/>
      </c>
      <c r="AF20" s="501"/>
      <c r="AG20" s="501"/>
      <c r="AH20" s="501"/>
      <c r="AI20" s="513">
        <f>IF(ISNA(VLOOKUP('商品情報⑨(手入力)'!AG20,賞味期限_新,2,FALSE)),"",VLOOKUP('商品情報⑨(手入力)'!AG20,賞味期限_新,2,FALSE))</f>
        <v>0</v>
      </c>
      <c r="AJ20" s="513"/>
      <c r="AK20" s="513"/>
      <c r="AL20" s="513"/>
      <c r="AM20" s="513"/>
      <c r="AN20" s="64" t="str">
        <f>IF(ISNA(VLOOKUP('商品情報⑨(手入力)'!AL20,賞味期限_単位,2,FALSE)),"",VLOOKUP('商品情報⑨(手入力)'!AL20,賞味期限_単位,2,FALSE))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'商品情報⑨(手入力)'!$AC$23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'商品情報⑨(手入力)'!$X$26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'商品情報⑨(手入力)'!F26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'商品情報⑨(手入力)'!$A$32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'商品情報⑨(手入力)'!A29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'商品情報⑨(手入力)'!$A$39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'商品情報⑨(手入力)'!A36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'商品情報⑨(手入力)'!$A$45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'商品情報⑨(手入力)'!$AP$47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'商品情報⑨(手入力)'!$AQ$47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IF(ISNA(VLOOKUP('商品情報⑨(手入力)'!M47,品種・品目,2,FALSE)),"",VLOOKUP('商品情報⑨(手入力)'!M47,品種・品目,2,FALSE))</f>
        <v/>
      </c>
      <c r="AH39" s="519"/>
      <c r="AI39" s="519"/>
      <c r="AJ39" s="94" t="s">
        <v>55</v>
      </c>
      <c r="AK39" s="520" t="str">
        <f>IF(ISNA(VLOOKUP('商品情報⑨(手入力)'!AC47,品種・品目,2,FALSE)),"",VLOOKUP('商品情報⑨(手入力)'!AC47,品種・品目,2,FALSE))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N39"/>
  <sheetViews>
    <sheetView showGridLines="0" showZeros="0" view="pageLayout" zoomScaleNormal="100" zoomScaleSheetLayoutView="100" workbookViewId="0">
      <selection activeCell="AN21" sqref="AN21"/>
    </sheetView>
  </sheetViews>
  <sheetFormatPr defaultColWidth="9" defaultRowHeight="18.75"/>
  <cols>
    <col min="1" max="27" width="2.25" style="1" customWidth="1"/>
    <col min="28" max="28" width="2.75" style="1" customWidth="1"/>
    <col min="29" max="29" width="3.375" style="1" customWidth="1"/>
    <col min="30" max="30" width="5.125" style="1" customWidth="1"/>
    <col min="31" max="32" width="2.25" style="1" customWidth="1"/>
    <col min="33" max="34" width="2.875" style="1" customWidth="1"/>
    <col min="35" max="35" width="4.25" style="1" customWidth="1"/>
    <col min="36" max="37" width="2.875" style="1" customWidth="1"/>
    <col min="38" max="38" width="4.75" style="1" customWidth="1"/>
    <col min="39" max="39" width="7.25" style="1" customWidth="1"/>
    <col min="40" max="40" width="56.625" style="64" customWidth="1"/>
    <col min="41" max="52" width="2.25" style="1" customWidth="1"/>
    <col min="53" max="16384" width="9" style="1"/>
  </cols>
  <sheetData>
    <row r="1" spans="1:40" ht="71.25" customHeight="1">
      <c r="A1" s="524" t="s">
        <v>513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</row>
    <row r="2" spans="1:40" ht="22.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</row>
    <row r="3" spans="1:40" ht="39" customHeight="1" thickBot="1">
      <c r="A3" s="529" t="s">
        <v>26</v>
      </c>
      <c r="B3" s="529"/>
      <c r="C3" s="529"/>
      <c r="D3" s="529"/>
      <c r="E3" s="529"/>
      <c r="F3" s="530">
        <f>'企業情報(手入力)'!P8</f>
        <v>0</v>
      </c>
      <c r="G3" s="530"/>
      <c r="H3" s="530"/>
      <c r="I3" s="531">
        <f>'企業情報(手入力)'!$Y$12</f>
        <v>0</v>
      </c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97"/>
      <c r="AD3" s="502" t="s">
        <v>50</v>
      </c>
      <c r="AE3" s="503"/>
      <c r="AF3" s="503"/>
      <c r="AG3" s="503"/>
      <c r="AH3" s="504" t="s">
        <v>535</v>
      </c>
      <c r="AI3" s="505"/>
      <c r="AJ3" s="123"/>
      <c r="AK3" s="124"/>
      <c r="AL3" s="124"/>
      <c r="AM3" s="139"/>
      <c r="AN3" s="93" t="s">
        <v>32</v>
      </c>
    </row>
    <row r="4" spans="1:40" ht="10.5" customHeight="1"/>
    <row r="5" spans="1:40" ht="11.25" customHeight="1">
      <c r="A5" s="528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8"/>
      <c r="AL5" s="528"/>
      <c r="AM5" s="528"/>
    </row>
    <row r="6" spans="1:40">
      <c r="A6" s="506" t="s">
        <v>483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8"/>
      <c r="AB6" s="272" t="s">
        <v>13</v>
      </c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</row>
    <row r="7" spans="1:40" ht="18.75" customHeight="1">
      <c r="A7" s="532">
        <f>'商品情報⑩(手入力)'!$A$8</f>
        <v>0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  <c r="AB7" s="538">
        <f>IF(ISNA(VLOOKUP('商品情報⑩(手入力)'!AC5,品種・品目,2,FALSE)),"",VLOOKUP('商品情報⑩(手入力)'!AC5,品種・品目,2,FALSE))</f>
        <v>0</v>
      </c>
      <c r="AC7" s="538"/>
      <c r="AD7" s="538"/>
      <c r="AE7" s="538"/>
      <c r="AF7" s="538"/>
      <c r="AG7" s="538"/>
      <c r="AH7" s="538"/>
      <c r="AI7" s="538"/>
      <c r="AJ7" s="538"/>
      <c r="AK7" s="538"/>
      <c r="AL7" s="538"/>
      <c r="AM7" s="538"/>
      <c r="AN7" s="525">
        <f>'商品情報⑩(手入力)'!A6</f>
        <v>0</v>
      </c>
    </row>
    <row r="8" spans="1:40" ht="18.75" customHeight="1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536"/>
      <c r="V8" s="536"/>
      <c r="W8" s="536"/>
      <c r="X8" s="536"/>
      <c r="Y8" s="536"/>
      <c r="Z8" s="537"/>
      <c r="AB8" s="538"/>
      <c r="AC8" s="538"/>
      <c r="AD8" s="538"/>
      <c r="AE8" s="538"/>
      <c r="AF8" s="538"/>
      <c r="AG8" s="538"/>
      <c r="AH8" s="538"/>
      <c r="AI8" s="538"/>
      <c r="AJ8" s="538"/>
      <c r="AK8" s="538"/>
      <c r="AL8" s="538"/>
      <c r="AM8" s="538"/>
      <c r="AN8" s="526"/>
    </row>
    <row r="9" spans="1:40" ht="18.75" customHeight="1">
      <c r="A9" s="13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33"/>
      <c r="AA9" s="2"/>
      <c r="AB9" s="272" t="s">
        <v>52</v>
      </c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</row>
    <row r="10" spans="1:40" ht="18.75" customHeight="1">
      <c r="A10" s="13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33"/>
      <c r="AA10" s="137"/>
      <c r="AB10" s="497" t="s">
        <v>58</v>
      </c>
      <c r="AC10" s="497"/>
      <c r="AD10" s="497"/>
      <c r="AE10" s="497"/>
      <c r="AF10" s="497"/>
      <c r="AG10" s="498">
        <f>'商品情報⑩(手入力)'!$AF$10</f>
        <v>0</v>
      </c>
      <c r="AH10" s="498"/>
      <c r="AI10" s="498"/>
      <c r="AJ10" s="499"/>
      <c r="AK10" s="500" t="str">
        <f>'商品情報⑩(手入力)'!$AM$10</f>
        <v>▼</v>
      </c>
      <c r="AL10" s="501"/>
      <c r="AM10" s="501"/>
    </row>
    <row r="11" spans="1:40">
      <c r="A11" s="13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33"/>
      <c r="AA11" s="2"/>
      <c r="AB11" s="497" t="s">
        <v>59</v>
      </c>
      <c r="AC11" s="497"/>
      <c r="AD11" s="497"/>
      <c r="AE11" s="497"/>
      <c r="AF11" s="497"/>
      <c r="AG11" s="498">
        <f>'商品情報⑩(手入力)'!$AF$11</f>
        <v>0</v>
      </c>
      <c r="AH11" s="498"/>
      <c r="AI11" s="498"/>
      <c r="AJ11" s="499"/>
      <c r="AK11" s="500" t="str">
        <f>'商品情報⑩(手入力)'!$AM$11</f>
        <v>▼</v>
      </c>
      <c r="AL11" s="501"/>
      <c r="AM11" s="501"/>
      <c r="AN11" s="64" t="s">
        <v>426</v>
      </c>
    </row>
    <row r="12" spans="1:40">
      <c r="A12" s="13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33"/>
      <c r="AA12" s="2"/>
      <c r="AB12" s="497" t="s">
        <v>60</v>
      </c>
      <c r="AC12" s="497"/>
      <c r="AD12" s="497"/>
      <c r="AE12" s="497"/>
      <c r="AF12" s="497"/>
      <c r="AG12" s="498">
        <f>'商品情報⑩(手入力)'!$AF$12</f>
        <v>0</v>
      </c>
      <c r="AH12" s="498"/>
      <c r="AI12" s="498"/>
      <c r="AJ12" s="499"/>
      <c r="AK12" s="500" t="str">
        <f>'商品情報⑩(手入力)'!$AM$12</f>
        <v>▼</v>
      </c>
      <c r="AL12" s="501"/>
      <c r="AM12" s="501"/>
      <c r="AN12" s="64" t="s">
        <v>427</v>
      </c>
    </row>
    <row r="13" spans="1:40">
      <c r="A13" s="13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33"/>
      <c r="AA13" s="2"/>
      <c r="AB13" s="497" t="s">
        <v>61</v>
      </c>
      <c r="AC13" s="497"/>
      <c r="AD13" s="497"/>
      <c r="AE13" s="497"/>
      <c r="AF13" s="497"/>
      <c r="AG13" s="498">
        <f>'商品情報⑩(手入力)'!$AF$13</f>
        <v>0</v>
      </c>
      <c r="AH13" s="498"/>
      <c r="AI13" s="498"/>
      <c r="AJ13" s="499"/>
      <c r="AK13" s="500" t="str">
        <f>'商品情報⑩(手入力)'!$AM$13</f>
        <v>▼</v>
      </c>
      <c r="AL13" s="501"/>
      <c r="AM13" s="501"/>
      <c r="AN13" s="64" t="s">
        <v>428</v>
      </c>
    </row>
    <row r="14" spans="1:40">
      <c r="A14" s="13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33"/>
      <c r="AA14" s="2"/>
      <c r="AB14" s="497" t="s">
        <v>430</v>
      </c>
      <c r="AC14" s="497"/>
      <c r="AD14" s="497"/>
      <c r="AE14" s="497"/>
      <c r="AF14" s="497"/>
      <c r="AG14" s="498">
        <f>'商品情報⑩(手入力)'!$AF$14</f>
        <v>0</v>
      </c>
      <c r="AH14" s="498"/>
      <c r="AI14" s="498"/>
      <c r="AJ14" s="499"/>
      <c r="AK14" s="500" t="str">
        <f>'商品情報⑩(手入力)'!$AM$14</f>
        <v>▼</v>
      </c>
      <c r="AL14" s="501"/>
      <c r="AM14" s="501"/>
      <c r="AN14" s="64" t="s">
        <v>62</v>
      </c>
    </row>
    <row r="15" spans="1:40" ht="24.75" customHeight="1">
      <c r="A15" s="13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33"/>
      <c r="AA15" s="2"/>
      <c r="AB15" s="272" t="s">
        <v>51</v>
      </c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</row>
    <row r="16" spans="1:40" ht="24.75" customHeight="1">
      <c r="A16" s="13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33"/>
      <c r="AA16" s="2"/>
      <c r="AB16" s="498">
        <f>'商品情報⑩(手入力)'!$AC$16</f>
        <v>0</v>
      </c>
      <c r="AC16" s="498"/>
      <c r="AD16" s="498"/>
      <c r="AE16" s="498"/>
      <c r="AF16" s="498"/>
      <c r="AG16" s="498"/>
      <c r="AH16" s="499"/>
      <c r="AI16" s="500">
        <f>IF(ISNA(VLOOKUP('商品情報⑩(手入力)'!AM16,品種・品目,2,FALSE)),"",VLOOKUP('商品情報⑩(手入力)'!AM16,品種・品目,2,FALSE))</f>
        <v>0</v>
      </c>
      <c r="AJ16" s="501"/>
      <c r="AK16" s="501"/>
      <c r="AL16" s="501"/>
      <c r="AM16" s="501"/>
    </row>
    <row r="17" spans="1:40" ht="16.5" customHeight="1">
      <c r="A17" s="13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33"/>
      <c r="AA17" s="2"/>
      <c r="AB17" s="272" t="s">
        <v>56</v>
      </c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</row>
    <row r="18" spans="1:40" ht="24" customHeight="1">
      <c r="A18" s="13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33"/>
      <c r="AA18" s="2"/>
      <c r="AB18" s="498">
        <f>'商品情報⑩(手入力)'!$AC$18</f>
        <v>0</v>
      </c>
      <c r="AC18" s="498"/>
      <c r="AD18" s="498"/>
      <c r="AE18" s="498"/>
      <c r="AF18" s="498"/>
      <c r="AG18" s="498"/>
      <c r="AH18" s="499"/>
      <c r="AI18" s="500" t="str">
        <f>IF(ISNA(VLOOKUP('商品情報⑩(手入力)'!AM18,ロット追加,2,FALSE)),"",VLOOKUP('商品情報⑩(手入力)'!AM18,ロット追加,2,FALSE))</f>
        <v/>
      </c>
      <c r="AJ18" s="501"/>
      <c r="AK18" s="501"/>
      <c r="AL18" s="501"/>
      <c r="AM18" s="501"/>
    </row>
    <row r="19" spans="1:40">
      <c r="A19" s="13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33"/>
      <c r="AA19" s="2"/>
      <c r="AB19" s="511" t="s">
        <v>398</v>
      </c>
      <c r="AC19" s="511"/>
      <c r="AD19" s="511"/>
      <c r="AE19" s="511"/>
      <c r="AF19" s="511"/>
      <c r="AG19" s="511"/>
      <c r="AH19" s="511"/>
      <c r="AI19" s="511"/>
      <c r="AJ19" s="511"/>
      <c r="AK19" s="511"/>
      <c r="AL19" s="511"/>
      <c r="AM19" s="511"/>
    </row>
    <row r="20" spans="1:40" ht="33" customHeight="1">
      <c r="A20" s="13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33"/>
      <c r="AA20" s="2"/>
      <c r="AB20" s="514">
        <f>'商品情報⑩(手入力)'!AI20</f>
        <v>0</v>
      </c>
      <c r="AC20" s="514"/>
      <c r="AD20" s="515"/>
      <c r="AE20" s="500" t="str">
        <f>IF(ISNA(VLOOKUP('商品情報⑩(手入力)'!AL20,賞味期限_単位,2,FALSE)),"",VLOOKUP('商品情報⑩(手入力)'!AL20,賞味期限_単位,2,FALSE))</f>
        <v/>
      </c>
      <c r="AF20" s="501"/>
      <c r="AG20" s="501"/>
      <c r="AH20" s="501"/>
      <c r="AI20" s="513">
        <f>IF(ISNA(VLOOKUP('商品情報⑩(手入力)'!AG20,賞味期限_新,2,FALSE)),"",VLOOKUP('商品情報⑩(手入力)'!AG20,賞味期限_新,2,FALSE))</f>
        <v>0</v>
      </c>
      <c r="AJ20" s="513"/>
      <c r="AK20" s="513"/>
      <c r="AL20" s="513"/>
      <c r="AM20" s="513"/>
      <c r="AN20" s="64" t="str">
        <f>IF(ISNA(VLOOKUP('商品情報⑩(手入力)'!AL20,賞味期限_単位,2,FALSE)),"",VLOOKUP('商品情報⑩(手入力)'!AL20,賞味期限_単位,2,FALSE))</f>
        <v/>
      </c>
    </row>
    <row r="21" spans="1:40">
      <c r="A21" s="13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33"/>
      <c r="AA21" s="2"/>
      <c r="AB21" s="541" t="s">
        <v>338</v>
      </c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</row>
    <row r="22" spans="1:40" ht="24.75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  <c r="AA22" s="2"/>
      <c r="AB22" s="516">
        <f>'商品情報⑩(手入力)'!$AC$23</f>
        <v>0</v>
      </c>
      <c r="AC22" s="516"/>
      <c r="AD22" s="516"/>
      <c r="AE22" s="516"/>
      <c r="AF22" s="516"/>
      <c r="AG22" s="516"/>
      <c r="AH22" s="517"/>
      <c r="AI22" s="539" t="s">
        <v>14</v>
      </c>
      <c r="AJ22" s="540"/>
      <c r="AK22" s="540"/>
      <c r="AL22" s="540"/>
      <c r="AM22" s="540"/>
    </row>
    <row r="23" spans="1:4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31"/>
      <c r="AM23" s="31"/>
    </row>
    <row r="24" spans="1:40" ht="27" customHeight="1">
      <c r="A24" s="272" t="s">
        <v>318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</row>
    <row r="25" spans="1:40" ht="26.25" customHeight="1">
      <c r="A25" s="509">
        <f>'商品情報⑩(手入力)'!$X$26</f>
        <v>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64">
        <f>'商品情報⑩(手入力)'!F26</f>
        <v>0</v>
      </c>
    </row>
    <row r="26" spans="1:40" ht="27" customHeight="1">
      <c r="A26" s="272" t="s">
        <v>517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40" ht="30" customHeight="1">
      <c r="A27" s="512">
        <f>'商品情報⑩(手入力)'!$A$32</f>
        <v>0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N27" s="525">
        <f>'商品情報⑩(手入力)'!A29</f>
        <v>0</v>
      </c>
    </row>
    <row r="28" spans="1:40" ht="17.25" customHeight="1">
      <c r="A28" s="512"/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27"/>
    </row>
    <row r="29" spans="1:40" ht="9.75" customHeight="1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27"/>
    </row>
    <row r="30" spans="1:40" ht="7.5" customHeight="1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26"/>
    </row>
    <row r="31" spans="1:40" s="4" customFormat="1" ht="27" customHeight="1">
      <c r="A31" s="522" t="s">
        <v>458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64"/>
    </row>
    <row r="32" spans="1:40" ht="30" customHeight="1">
      <c r="A32" s="512">
        <f>'商品情報⑩(手入力)'!$A$39</f>
        <v>0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2"/>
      <c r="AJ32" s="512"/>
      <c r="AK32" s="512"/>
      <c r="AL32" s="512"/>
      <c r="AM32" s="512"/>
      <c r="AN32" s="525">
        <f>'商品情報⑩(手入力)'!A36</f>
        <v>0</v>
      </c>
    </row>
    <row r="33" spans="1:40" ht="17.25" customHeight="1">
      <c r="A33" s="512"/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  <c r="AB33" s="512"/>
      <c r="AC33" s="512"/>
      <c r="AD33" s="512"/>
      <c r="AE33" s="512"/>
      <c r="AF33" s="512"/>
      <c r="AG33" s="512"/>
      <c r="AH33" s="512"/>
      <c r="AI33" s="512"/>
      <c r="AJ33" s="512"/>
      <c r="AK33" s="512"/>
      <c r="AL33" s="512"/>
      <c r="AM33" s="512"/>
      <c r="AN33" s="527"/>
    </row>
    <row r="34" spans="1:40" ht="14.25" customHeight="1">
      <c r="A34" s="512"/>
      <c r="B34" s="512"/>
      <c r="C34" s="512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2"/>
      <c r="AL34" s="512"/>
      <c r="AM34" s="512"/>
      <c r="AN34" s="527"/>
    </row>
    <row r="35" spans="1:40" ht="9" customHeight="1">
      <c r="A35" s="512"/>
      <c r="B35" s="512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2"/>
      <c r="AN35" s="526"/>
    </row>
    <row r="36" spans="1:40" ht="27" customHeight="1">
      <c r="A36" s="506" t="s">
        <v>425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07"/>
      <c r="AB36" s="507"/>
      <c r="AC36" s="507"/>
      <c r="AD36" s="507"/>
      <c r="AE36" s="507"/>
      <c r="AF36" s="507"/>
      <c r="AG36" s="507"/>
      <c r="AH36" s="507"/>
      <c r="AI36" s="507"/>
      <c r="AJ36" s="507"/>
      <c r="AK36" s="507"/>
      <c r="AL36" s="507"/>
      <c r="AM36" s="508"/>
      <c r="AN36" s="99"/>
    </row>
    <row r="37" spans="1:40" ht="26.25" customHeight="1">
      <c r="A37" s="509">
        <f>'商品情報⑩(手入力)'!$A$45</f>
        <v>0</v>
      </c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/>
      <c r="AN37" s="99"/>
    </row>
    <row r="38" spans="1:40" ht="27" customHeight="1">
      <c r="A38" s="506" t="s">
        <v>397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8"/>
    </row>
    <row r="39" spans="1:40" ht="50.1" customHeight="1">
      <c r="A39" s="95" t="b">
        <f>'商品情報⑩(手入力)'!$AP$47</f>
        <v>0</v>
      </c>
      <c r="B39" s="96" t="str">
        <f>IF(A39,"●","")</f>
        <v/>
      </c>
      <c r="C39" s="403" t="s">
        <v>63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518"/>
      <c r="Q39" s="95" t="b">
        <f>'商品情報⑩(手入力)'!$AQ$47</f>
        <v>0</v>
      </c>
      <c r="R39" s="96" t="str">
        <f>IF(Q39,"●","")</f>
        <v/>
      </c>
      <c r="S39" s="403" t="s">
        <v>64</v>
      </c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519" t="str">
        <f>IF(ISNA(VLOOKUP('商品情報⑩(手入力)'!M47,品種・品目,2,FALSE)),"",VLOOKUP('商品情報⑩(手入力)'!M47,品種・品目,2,FALSE))</f>
        <v/>
      </c>
      <c r="AH39" s="519"/>
      <c r="AI39" s="519"/>
      <c r="AJ39" s="94" t="s">
        <v>55</v>
      </c>
      <c r="AK39" s="520" t="str">
        <f>IF(ISNA(VLOOKUP('商品情報⑩(手入力)'!AC47,品種・品目,2,FALSE)),"",VLOOKUP('商品情報⑩(手入力)'!AC47,品種・品目,2,FALSE))</f>
        <v/>
      </c>
      <c r="AL39" s="520"/>
      <c r="AM39" s="521"/>
    </row>
  </sheetData>
  <sheetProtection selectLockedCells="1"/>
  <mergeCells count="56">
    <mergeCell ref="A38:AM38"/>
    <mergeCell ref="C39:P39"/>
    <mergeCell ref="S39:AF39"/>
    <mergeCell ref="AG39:AI39"/>
    <mergeCell ref="AK39:AM39"/>
    <mergeCell ref="AN27:AN30"/>
    <mergeCell ref="A31:AM31"/>
    <mergeCell ref="A32:AM35"/>
    <mergeCell ref="AN32:AN35"/>
    <mergeCell ref="A37:AM37"/>
    <mergeCell ref="A36:AM36"/>
    <mergeCell ref="A26:AM26"/>
    <mergeCell ref="A27:AM30"/>
    <mergeCell ref="AB17:AM17"/>
    <mergeCell ref="AB18:AH18"/>
    <mergeCell ref="AI18:AM18"/>
    <mergeCell ref="AB19:AM19"/>
    <mergeCell ref="AB20:AD20"/>
    <mergeCell ref="AE20:AH20"/>
    <mergeCell ref="AI20:AM20"/>
    <mergeCell ref="AB21:AM21"/>
    <mergeCell ref="AB22:AH22"/>
    <mergeCell ref="AI22:AM22"/>
    <mergeCell ref="A24:AM24"/>
    <mergeCell ref="A25:AM25"/>
    <mergeCell ref="AB14:AF14"/>
    <mergeCell ref="AG14:AJ14"/>
    <mergeCell ref="AK14:AM14"/>
    <mergeCell ref="AB15:AM15"/>
    <mergeCell ref="AB16:AH16"/>
    <mergeCell ref="AI16:AM16"/>
    <mergeCell ref="AB12:AF12"/>
    <mergeCell ref="AG12:AJ12"/>
    <mergeCell ref="AK12:AM12"/>
    <mergeCell ref="AB13:AF13"/>
    <mergeCell ref="AG13:AJ13"/>
    <mergeCell ref="AK13:AM13"/>
    <mergeCell ref="AB9:AM9"/>
    <mergeCell ref="AB10:AF10"/>
    <mergeCell ref="AG10:AJ10"/>
    <mergeCell ref="AK10:AM10"/>
    <mergeCell ref="AB11:AF11"/>
    <mergeCell ref="AG11:AJ11"/>
    <mergeCell ref="AK11:AM11"/>
    <mergeCell ref="AN7:AN8"/>
    <mergeCell ref="A1:AM1"/>
    <mergeCell ref="A3:E3"/>
    <mergeCell ref="F3:H3"/>
    <mergeCell ref="I3:AB3"/>
    <mergeCell ref="AD3:AG3"/>
    <mergeCell ref="AH3:AI3"/>
    <mergeCell ref="A5:AM5"/>
    <mergeCell ref="A6:Z6"/>
    <mergeCell ref="AB6:AM6"/>
    <mergeCell ref="A7:Z8"/>
    <mergeCell ref="AB7:AM8"/>
  </mergeCells>
  <phoneticPr fontId="82"/>
  <pageMargins left="0.70866141732283472" right="0.31496062992125984" top="1.1417322834645669" bottom="0.62992125984251968" header="0.31496062992125984" footer="0.15748031496062992"/>
  <pageSetup paperSize="9" scale="85" orientation="portrait" r:id="rId1"/>
  <headerFooter>
    <oddHeader>&amp;L&amp;"Arial,太字"&amp;12BtoB matching site&amp;11
&amp;28Discovery NIIGATA&amp;R&amp;G</oddHeader>
  </headerFooter>
  <colBreaks count="1" manualBreakCount="1">
    <brk id="39" max="69" man="1"/>
  </colBreaks>
  <drawing r:id="rId2"/>
  <legacyDrawing r:id="rId3"/>
  <legacyDrawingHF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11"/>
  <dimension ref="A1:BL65"/>
  <sheetViews>
    <sheetView zoomScaleNormal="100" zoomScaleSheetLayoutView="100" workbookViewId="0">
      <selection activeCell="AX22" sqref="AX22"/>
    </sheetView>
  </sheetViews>
  <sheetFormatPr defaultColWidth="9" defaultRowHeight="11.25"/>
  <cols>
    <col min="1" max="1" width="32.75" style="3" customWidth="1"/>
    <col min="2" max="2" width="37" style="3" customWidth="1"/>
    <col min="3" max="3" width="3" style="3" customWidth="1"/>
    <col min="4" max="6" width="3.875" style="3" customWidth="1"/>
    <col min="7" max="7" width="3.875" style="55" customWidth="1"/>
    <col min="8" max="9" width="4.5" style="3" bestFit="1" customWidth="1"/>
    <col min="10" max="10" width="10.5" style="3" bestFit="1" customWidth="1"/>
    <col min="11" max="11" width="6" style="3" customWidth="1"/>
    <col min="12" max="14" width="5.375" style="3" customWidth="1"/>
    <col min="15" max="15" width="5.375" style="55" customWidth="1"/>
    <col min="16" max="16" width="12.25" style="3" bestFit="1" customWidth="1"/>
    <col min="17" max="17" width="6.125" style="3" customWidth="1"/>
    <col min="18" max="21" width="5.5" style="3" customWidth="1"/>
    <col min="22" max="22" width="5.5" style="55" customWidth="1"/>
    <col min="23" max="23" width="11.375" style="3" customWidth="1"/>
    <col min="24" max="24" width="6.625" style="3" bestFit="1" customWidth="1"/>
    <col min="25" max="28" width="5" style="3" customWidth="1"/>
    <col min="29" max="29" width="5" style="55" customWidth="1"/>
    <col min="30" max="30" width="6.875" style="3" customWidth="1"/>
    <col min="31" max="31" width="8.875" style="3" customWidth="1"/>
    <col min="32" max="35" width="5" style="3" customWidth="1"/>
    <col min="36" max="36" width="5" style="55" customWidth="1"/>
    <col min="37" max="37" width="11" style="3" customWidth="1"/>
    <col min="38" max="38" width="12.75" style="3" bestFit="1" customWidth="1"/>
    <col min="39" max="41" width="5.25" style="3" customWidth="1"/>
    <col min="42" max="42" width="5.25" style="55" customWidth="1"/>
    <col min="43" max="43" width="9" style="3"/>
    <col min="44" max="48" width="4.875" style="3" customWidth="1"/>
    <col min="49" max="49" width="4.875" style="55" customWidth="1"/>
    <col min="50" max="50" width="6.125" style="3" customWidth="1"/>
    <col min="51" max="51" width="10.5" style="55" bestFit="1" customWidth="1"/>
    <col min="52" max="52" width="9" style="55" bestFit="1" customWidth="1"/>
    <col min="53" max="55" width="6" style="55" bestFit="1" customWidth="1"/>
    <col min="56" max="56" width="9.25" style="55" customWidth="1"/>
    <col min="57" max="57" width="6.125" style="55" customWidth="1"/>
    <col min="58" max="58" width="9" style="3"/>
    <col min="59" max="59" width="27.25" style="3" bestFit="1" customWidth="1"/>
    <col min="60" max="63" width="5.75" style="3" customWidth="1"/>
    <col min="64" max="64" width="5.75" style="55" customWidth="1"/>
    <col min="65" max="16384" width="9" style="3"/>
  </cols>
  <sheetData>
    <row r="1" spans="1:64" ht="16.5" customHeight="1">
      <c r="A1" s="7" t="s">
        <v>7</v>
      </c>
      <c r="B1" s="49" t="s">
        <v>18</v>
      </c>
      <c r="C1" s="49" t="s">
        <v>75</v>
      </c>
      <c r="D1" s="49" t="s">
        <v>225</v>
      </c>
      <c r="E1" s="49" t="s">
        <v>119</v>
      </c>
      <c r="F1" s="49" t="s">
        <v>120</v>
      </c>
      <c r="G1" s="49" t="s">
        <v>253</v>
      </c>
      <c r="H1" s="7" t="s">
        <v>8</v>
      </c>
      <c r="I1" s="7" t="s">
        <v>6</v>
      </c>
      <c r="J1" s="7" t="s">
        <v>298</v>
      </c>
      <c r="K1" s="57" t="s">
        <v>18</v>
      </c>
      <c r="L1" s="57" t="s">
        <v>225</v>
      </c>
      <c r="M1" s="57" t="s">
        <v>119</v>
      </c>
      <c r="N1" s="57" t="s">
        <v>120</v>
      </c>
      <c r="O1" s="57" t="s">
        <v>253</v>
      </c>
      <c r="P1" s="7" t="s">
        <v>15</v>
      </c>
      <c r="Q1" s="49" t="s">
        <v>18</v>
      </c>
      <c r="R1" s="49" t="s">
        <v>75</v>
      </c>
      <c r="S1" s="49" t="s">
        <v>225</v>
      </c>
      <c r="T1" s="49" t="s">
        <v>119</v>
      </c>
      <c r="U1" s="49" t="s">
        <v>120</v>
      </c>
      <c r="V1" s="49" t="s">
        <v>253</v>
      </c>
      <c r="W1" s="7" t="s">
        <v>312</v>
      </c>
      <c r="X1" s="49" t="s">
        <v>18</v>
      </c>
      <c r="Y1" s="49" t="s">
        <v>75</v>
      </c>
      <c r="Z1" s="49" t="s">
        <v>225</v>
      </c>
      <c r="AA1" s="49" t="s">
        <v>119</v>
      </c>
      <c r="AB1" s="49" t="s">
        <v>120</v>
      </c>
      <c r="AC1" s="49" t="s">
        <v>253</v>
      </c>
      <c r="AD1" s="7" t="s">
        <v>66</v>
      </c>
      <c r="AE1" s="49" t="s">
        <v>18</v>
      </c>
      <c r="AF1" s="49" t="s">
        <v>75</v>
      </c>
      <c r="AG1" s="49" t="s">
        <v>225</v>
      </c>
      <c r="AH1" s="49" t="s">
        <v>119</v>
      </c>
      <c r="AI1" s="49" t="s">
        <v>120</v>
      </c>
      <c r="AJ1" s="49" t="s">
        <v>253</v>
      </c>
      <c r="AK1" s="7" t="s">
        <v>67</v>
      </c>
      <c r="AL1" s="49" t="s">
        <v>227</v>
      </c>
      <c r="AM1" s="58" t="s">
        <v>226</v>
      </c>
      <c r="AN1" s="58" t="s">
        <v>130</v>
      </c>
      <c r="AO1" s="58" t="s">
        <v>131</v>
      </c>
      <c r="AP1" s="58" t="s">
        <v>253</v>
      </c>
      <c r="AQ1" s="9" t="s">
        <v>40</v>
      </c>
      <c r="AR1" s="49" t="s">
        <v>18</v>
      </c>
      <c r="AS1" s="49" t="s">
        <v>75</v>
      </c>
      <c r="AT1" s="58" t="s">
        <v>226</v>
      </c>
      <c r="AU1" s="58" t="s">
        <v>130</v>
      </c>
      <c r="AV1" s="58" t="s">
        <v>131</v>
      </c>
      <c r="AW1" s="58" t="s">
        <v>253</v>
      </c>
      <c r="AX1" s="9" t="s">
        <v>44</v>
      </c>
      <c r="AY1" s="9" t="s">
        <v>304</v>
      </c>
      <c r="AZ1" s="49" t="s">
        <v>18</v>
      </c>
      <c r="BA1" s="49" t="s">
        <v>75</v>
      </c>
      <c r="BB1" s="58" t="s">
        <v>226</v>
      </c>
      <c r="BC1" s="58" t="s">
        <v>130</v>
      </c>
      <c r="BD1" s="58" t="s">
        <v>131</v>
      </c>
      <c r="BE1" s="58" t="s">
        <v>253</v>
      </c>
      <c r="BG1" s="59" t="s">
        <v>276</v>
      </c>
      <c r="BH1" s="49" t="s">
        <v>227</v>
      </c>
      <c r="BI1" s="58" t="s">
        <v>226</v>
      </c>
      <c r="BJ1" s="58" t="s">
        <v>130</v>
      </c>
      <c r="BK1" s="58" t="s">
        <v>131</v>
      </c>
      <c r="BL1" s="58" t="s">
        <v>253</v>
      </c>
    </row>
    <row r="2" spans="1:64">
      <c r="A2" s="10" t="s">
        <v>288</v>
      </c>
      <c r="G2" s="55" t="s">
        <v>238</v>
      </c>
      <c r="H2" s="3" t="s">
        <v>287</v>
      </c>
      <c r="I2" s="3" t="s">
        <v>287</v>
      </c>
      <c r="J2" s="3" t="s">
        <v>287</v>
      </c>
      <c r="P2" s="3" t="s">
        <v>287</v>
      </c>
      <c r="W2" s="3" t="s">
        <v>287</v>
      </c>
      <c r="AD2" s="3" t="s">
        <v>287</v>
      </c>
      <c r="AK2" s="10" t="s">
        <v>289</v>
      </c>
      <c r="AM2" s="42" t="s">
        <v>132</v>
      </c>
      <c r="AN2" s="3" t="s">
        <v>168</v>
      </c>
      <c r="AO2" s="3" t="s">
        <v>204</v>
      </c>
      <c r="AP2" s="55" t="s">
        <v>266</v>
      </c>
      <c r="AQ2" s="10" t="s">
        <v>43</v>
      </c>
      <c r="AX2" s="3" t="s">
        <v>287</v>
      </c>
      <c r="AY2" s="55" t="s">
        <v>305</v>
      </c>
      <c r="AZ2" s="55" t="s">
        <v>305</v>
      </c>
      <c r="BG2" s="10" t="s">
        <v>43</v>
      </c>
    </row>
    <row r="3" spans="1:64" ht="12">
      <c r="A3" s="3" t="s">
        <v>486</v>
      </c>
      <c r="B3" s="3" t="s">
        <v>496</v>
      </c>
      <c r="C3" s="3" t="s">
        <v>78</v>
      </c>
      <c r="D3" s="3" t="s">
        <v>104</v>
      </c>
      <c r="E3" s="3" t="s">
        <v>142</v>
      </c>
      <c r="F3" s="3" t="s">
        <v>178</v>
      </c>
      <c r="G3" s="55" t="s">
        <v>239</v>
      </c>
      <c r="H3" s="3" t="s">
        <v>68</v>
      </c>
      <c r="I3" s="3" t="s">
        <v>69</v>
      </c>
      <c r="J3" s="3" t="s">
        <v>36</v>
      </c>
      <c r="K3" s="3" t="s">
        <v>76</v>
      </c>
      <c r="L3" s="41" t="s">
        <v>121</v>
      </c>
      <c r="M3" s="3" t="s">
        <v>157</v>
      </c>
      <c r="N3" s="3" t="s">
        <v>193</v>
      </c>
      <c r="O3" s="10" t="s">
        <v>254</v>
      </c>
      <c r="P3" s="3" t="s">
        <v>9</v>
      </c>
      <c r="Q3" s="3" t="s">
        <v>471</v>
      </c>
      <c r="R3" s="3" t="s">
        <v>77</v>
      </c>
      <c r="S3" s="3" t="s">
        <v>124</v>
      </c>
      <c r="T3" s="3" t="s">
        <v>160</v>
      </c>
      <c r="U3" s="3" t="s">
        <v>196</v>
      </c>
      <c r="V3" s="55" t="s">
        <v>257</v>
      </c>
      <c r="W3" s="3" t="s">
        <v>11</v>
      </c>
      <c r="X3" s="3" t="s">
        <v>521</v>
      </c>
      <c r="Y3" s="3" t="s">
        <v>11</v>
      </c>
      <c r="Z3" s="3" t="s">
        <v>127</v>
      </c>
      <c r="AA3" s="3" t="s">
        <v>164</v>
      </c>
      <c r="AB3" s="3" t="s">
        <v>200</v>
      </c>
      <c r="AC3" s="55" t="s">
        <v>260</v>
      </c>
      <c r="AD3" s="3" t="s">
        <v>279</v>
      </c>
      <c r="AK3" s="3" t="s">
        <v>38</v>
      </c>
      <c r="AL3" s="3" t="s">
        <v>333</v>
      </c>
      <c r="AM3" s="41" t="s">
        <v>133</v>
      </c>
      <c r="AN3" s="3" t="s">
        <v>169</v>
      </c>
      <c r="AO3" s="3" t="s">
        <v>205</v>
      </c>
      <c r="AP3" s="55" t="s">
        <v>267</v>
      </c>
      <c r="AQ3" s="3" t="s">
        <v>41</v>
      </c>
      <c r="AR3" s="3" t="s">
        <v>336</v>
      </c>
      <c r="AS3" s="3" t="s">
        <v>83</v>
      </c>
      <c r="AT3" s="41" t="s">
        <v>139</v>
      </c>
      <c r="AU3" s="3" t="s">
        <v>175</v>
      </c>
      <c r="AV3" s="3" t="s">
        <v>211</v>
      </c>
      <c r="AW3" s="55" t="s">
        <v>273</v>
      </c>
      <c r="AX3" s="3" t="s">
        <v>70</v>
      </c>
      <c r="AY3" s="55" t="s">
        <v>306</v>
      </c>
      <c r="AZ3" s="55" t="s">
        <v>308</v>
      </c>
      <c r="BF3" s="3">
        <v>1</v>
      </c>
      <c r="BG3" s="3" t="s">
        <v>19</v>
      </c>
      <c r="BH3" s="3" t="s">
        <v>82</v>
      </c>
      <c r="BI3" s="3" t="s">
        <v>135</v>
      </c>
      <c r="BJ3" s="43" t="s">
        <v>171</v>
      </c>
      <c r="BK3" s="3" t="s">
        <v>207</v>
      </c>
      <c r="BL3" s="55" t="s">
        <v>269</v>
      </c>
    </row>
    <row r="4" spans="1:64" ht="22.5">
      <c r="A4" s="3" t="s">
        <v>487</v>
      </c>
      <c r="B4" s="126" t="s">
        <v>518</v>
      </c>
      <c r="C4" s="3" t="s">
        <v>84</v>
      </c>
      <c r="D4" s="3" t="s">
        <v>105</v>
      </c>
      <c r="E4" s="3" t="s">
        <v>143</v>
      </c>
      <c r="F4" s="3" t="s">
        <v>179</v>
      </c>
      <c r="G4" s="55" t="s">
        <v>240</v>
      </c>
      <c r="H4" s="3" t="s">
        <v>71</v>
      </c>
      <c r="I4" s="3" t="s">
        <v>72</v>
      </c>
      <c r="J4" s="3" t="s">
        <v>37</v>
      </c>
      <c r="K4" s="3" t="s">
        <v>79</v>
      </c>
      <c r="L4" s="41" t="s">
        <v>122</v>
      </c>
      <c r="M4" s="3" t="s">
        <v>158</v>
      </c>
      <c r="N4" s="3" t="s">
        <v>194</v>
      </c>
      <c r="O4" s="10" t="s">
        <v>255</v>
      </c>
      <c r="P4" s="74" t="s">
        <v>328</v>
      </c>
      <c r="Q4" s="3" t="s">
        <v>472</v>
      </c>
      <c r="R4" s="3" t="s">
        <v>80</v>
      </c>
      <c r="S4" s="3" t="s">
        <v>125</v>
      </c>
      <c r="T4" s="3" t="s">
        <v>161</v>
      </c>
      <c r="U4" s="3" t="s">
        <v>197</v>
      </c>
      <c r="V4" s="55" t="s">
        <v>258</v>
      </c>
      <c r="W4" s="3" t="s">
        <v>12</v>
      </c>
      <c r="X4" s="3" t="s">
        <v>522</v>
      </c>
      <c r="Y4" s="3" t="s">
        <v>12</v>
      </c>
      <c r="Z4" s="3" t="s">
        <v>128</v>
      </c>
      <c r="AA4" s="3" t="s">
        <v>165</v>
      </c>
      <c r="AB4" s="3" t="s">
        <v>199</v>
      </c>
      <c r="AC4" s="55" t="s">
        <v>261</v>
      </c>
      <c r="AD4" s="3" t="s">
        <v>285</v>
      </c>
      <c r="AE4" s="55" t="s">
        <v>460</v>
      </c>
      <c r="AF4" s="55" t="s">
        <v>11</v>
      </c>
      <c r="AG4" s="55" t="s">
        <v>127</v>
      </c>
      <c r="AH4" s="55" t="s">
        <v>164</v>
      </c>
      <c r="AI4" s="55" t="s">
        <v>200</v>
      </c>
      <c r="AJ4" s="55" t="s">
        <v>260</v>
      </c>
      <c r="AK4" s="3" t="s">
        <v>39</v>
      </c>
      <c r="AL4" s="3" t="s">
        <v>334</v>
      </c>
      <c r="AM4" s="41" t="s">
        <v>134</v>
      </c>
      <c r="AN4" s="3" t="s">
        <v>170</v>
      </c>
      <c r="AO4" s="3" t="s">
        <v>206</v>
      </c>
      <c r="AP4" s="55" t="s">
        <v>268</v>
      </c>
      <c r="AQ4" s="3" t="s">
        <v>42</v>
      </c>
      <c r="AR4" s="3" t="s">
        <v>337</v>
      </c>
      <c r="AS4" s="3" t="s">
        <v>87</v>
      </c>
      <c r="AT4" s="41" t="s">
        <v>140</v>
      </c>
      <c r="AU4" s="3" t="s">
        <v>176</v>
      </c>
      <c r="AV4" s="3" t="s">
        <v>212</v>
      </c>
      <c r="AW4" s="55" t="s">
        <v>274</v>
      </c>
      <c r="AX4" s="3" t="s">
        <v>549</v>
      </c>
      <c r="AY4" s="55" t="s">
        <v>307</v>
      </c>
      <c r="AZ4" s="55" t="s">
        <v>309</v>
      </c>
      <c r="BF4" s="3">
        <v>2</v>
      </c>
      <c r="BG4" s="3" t="s">
        <v>20</v>
      </c>
      <c r="BH4" s="3" t="s">
        <v>23</v>
      </c>
      <c r="BI4" s="3" t="s">
        <v>136</v>
      </c>
      <c r="BJ4" s="43" t="s">
        <v>172</v>
      </c>
      <c r="BK4" s="3" t="s">
        <v>208</v>
      </c>
      <c r="BL4" s="55" t="s">
        <v>270</v>
      </c>
    </row>
    <row r="5" spans="1:64" ht="12">
      <c r="A5" s="3" t="s">
        <v>488</v>
      </c>
      <c r="B5" s="55" t="s">
        <v>497</v>
      </c>
      <c r="C5" s="3" t="s">
        <v>88</v>
      </c>
      <c r="D5" s="3" t="s">
        <v>106</v>
      </c>
      <c r="E5" s="3" t="s">
        <v>144</v>
      </c>
      <c r="F5" s="3" t="s">
        <v>180</v>
      </c>
      <c r="G5" s="55" t="s">
        <v>241</v>
      </c>
      <c r="I5" s="3" t="s">
        <v>73</v>
      </c>
      <c r="J5" s="3" t="s">
        <v>35</v>
      </c>
      <c r="K5" s="3" t="s">
        <v>85</v>
      </c>
      <c r="L5" s="41" t="s">
        <v>123</v>
      </c>
      <c r="M5" s="3" t="s">
        <v>159</v>
      </c>
      <c r="N5" s="3" t="s">
        <v>195</v>
      </c>
      <c r="O5" s="10" t="s">
        <v>256</v>
      </c>
      <c r="P5" s="3" t="s">
        <v>10</v>
      </c>
      <c r="Q5" s="3" t="s">
        <v>473</v>
      </c>
      <c r="R5" s="3" t="s">
        <v>10</v>
      </c>
      <c r="S5" s="3" t="s">
        <v>126</v>
      </c>
      <c r="T5" s="3" t="s">
        <v>162</v>
      </c>
      <c r="U5" s="3" t="s">
        <v>198</v>
      </c>
      <c r="V5" s="55" t="s">
        <v>259</v>
      </c>
      <c r="W5" s="3" t="s">
        <v>16</v>
      </c>
      <c r="X5" s="3" t="s">
        <v>523</v>
      </c>
      <c r="Y5" s="3" t="s">
        <v>16</v>
      </c>
      <c r="Z5" s="3" t="s">
        <v>81</v>
      </c>
      <c r="AA5" s="3" t="s">
        <v>166</v>
      </c>
      <c r="AB5" s="3" t="s">
        <v>201</v>
      </c>
      <c r="AC5" s="55" t="s">
        <v>262</v>
      </c>
      <c r="AD5" s="3" t="s">
        <v>12</v>
      </c>
      <c r="AE5" s="3" t="s">
        <v>462</v>
      </c>
      <c r="AF5" s="3" t="s">
        <v>12</v>
      </c>
      <c r="AG5" s="3" t="s">
        <v>128</v>
      </c>
      <c r="AH5" s="43" t="s">
        <v>165</v>
      </c>
      <c r="AI5" s="3" t="s">
        <v>199</v>
      </c>
      <c r="AJ5" s="55" t="s">
        <v>261</v>
      </c>
      <c r="AQ5" s="3" t="s">
        <v>54</v>
      </c>
      <c r="AR5" s="3" t="s">
        <v>335</v>
      </c>
      <c r="AS5" s="3" t="s">
        <v>90</v>
      </c>
      <c r="AT5" s="41" t="s">
        <v>141</v>
      </c>
      <c r="AU5" s="3" t="s">
        <v>177</v>
      </c>
      <c r="AV5" s="3" t="s">
        <v>213</v>
      </c>
      <c r="AW5" s="55" t="s">
        <v>275</v>
      </c>
      <c r="AX5" s="3" t="s">
        <v>231</v>
      </c>
      <c r="BF5" s="3">
        <v>3</v>
      </c>
      <c r="BG5" s="3" t="s">
        <v>21</v>
      </c>
      <c r="BH5" s="3" t="s">
        <v>24</v>
      </c>
      <c r="BI5" s="3" t="s">
        <v>137</v>
      </c>
      <c r="BJ5" s="43" t="s">
        <v>173</v>
      </c>
      <c r="BK5" s="3" t="s">
        <v>209</v>
      </c>
      <c r="BL5" s="55" t="s">
        <v>271</v>
      </c>
    </row>
    <row r="6" spans="1:64" ht="12">
      <c r="A6" s="3" t="s">
        <v>489</v>
      </c>
      <c r="B6" s="3" t="s">
        <v>498</v>
      </c>
      <c r="C6" s="3" t="s">
        <v>91</v>
      </c>
      <c r="D6" s="3" t="s">
        <v>107</v>
      </c>
      <c r="E6" s="3" t="s">
        <v>145</v>
      </c>
      <c r="F6" s="3" t="s">
        <v>181</v>
      </c>
      <c r="G6" s="55" t="s">
        <v>242</v>
      </c>
      <c r="W6" s="3" t="s">
        <v>65</v>
      </c>
      <c r="X6" s="3" t="s">
        <v>467</v>
      </c>
      <c r="Y6" s="3" t="s">
        <v>86</v>
      </c>
      <c r="Z6" s="3" t="s">
        <v>86</v>
      </c>
      <c r="AA6" s="3" t="s">
        <v>163</v>
      </c>
      <c r="AB6" s="3" t="s">
        <v>199</v>
      </c>
      <c r="AC6" s="55" t="s">
        <v>263</v>
      </c>
      <c r="AD6" s="3" t="s">
        <v>16</v>
      </c>
      <c r="AE6" s="3" t="s">
        <v>464</v>
      </c>
      <c r="AF6" s="3" t="s">
        <v>81</v>
      </c>
      <c r="AG6" s="3" t="s">
        <v>81</v>
      </c>
      <c r="AH6" s="43" t="s">
        <v>166</v>
      </c>
      <c r="AI6" s="3" t="s">
        <v>201</v>
      </c>
      <c r="AJ6" s="55" t="s">
        <v>262</v>
      </c>
      <c r="AX6" s="3" t="s">
        <v>230</v>
      </c>
      <c r="BF6" s="3">
        <v>4</v>
      </c>
      <c r="BG6" s="3" t="s">
        <v>22</v>
      </c>
      <c r="BH6" s="3" t="s">
        <v>25</v>
      </c>
      <c r="BI6" s="3" t="s">
        <v>138</v>
      </c>
      <c r="BJ6" s="43" t="s">
        <v>174</v>
      </c>
      <c r="BK6" s="3" t="s">
        <v>210</v>
      </c>
      <c r="BL6" s="55" t="s">
        <v>272</v>
      </c>
    </row>
    <row r="7" spans="1:64" ht="12">
      <c r="A7" s="3" t="s">
        <v>490</v>
      </c>
      <c r="B7" s="3" t="s">
        <v>499</v>
      </c>
      <c r="C7" s="3" t="s">
        <v>92</v>
      </c>
      <c r="D7" s="3" t="s">
        <v>108</v>
      </c>
      <c r="E7" s="3" t="s">
        <v>146</v>
      </c>
      <c r="F7" s="3" t="s">
        <v>182</v>
      </c>
      <c r="G7" s="55" t="s">
        <v>243</v>
      </c>
      <c r="W7" s="3" t="s">
        <v>281</v>
      </c>
      <c r="X7" s="55" t="s">
        <v>465</v>
      </c>
      <c r="Y7" s="55" t="s">
        <v>16</v>
      </c>
      <c r="Z7" s="55" t="s">
        <v>81</v>
      </c>
      <c r="AA7" s="55" t="s">
        <v>166</v>
      </c>
      <c r="AB7" s="55" t="s">
        <v>201</v>
      </c>
      <c r="AC7" s="55" t="s">
        <v>262</v>
      </c>
      <c r="AD7" s="3" t="s">
        <v>65</v>
      </c>
      <c r="AE7" s="3" t="s">
        <v>466</v>
      </c>
      <c r="AF7" s="3" t="s">
        <v>86</v>
      </c>
      <c r="AG7" s="3" t="s">
        <v>86</v>
      </c>
      <c r="AH7" s="43" t="s">
        <v>163</v>
      </c>
      <c r="AI7" s="3" t="s">
        <v>202</v>
      </c>
      <c r="AJ7" s="55" t="s">
        <v>263</v>
      </c>
    </row>
    <row r="8" spans="1:64" ht="12">
      <c r="A8" s="3" t="s">
        <v>491</v>
      </c>
      <c r="B8" s="55" t="s">
        <v>500</v>
      </c>
      <c r="C8" s="3" t="s">
        <v>93</v>
      </c>
      <c r="D8" s="3" t="s">
        <v>109</v>
      </c>
      <c r="E8" s="3" t="s">
        <v>147</v>
      </c>
      <c r="F8" s="3" t="s">
        <v>183</v>
      </c>
      <c r="G8" s="55" t="s">
        <v>244</v>
      </c>
      <c r="W8" s="3" t="s">
        <v>283</v>
      </c>
      <c r="X8" s="55" t="s">
        <v>284</v>
      </c>
      <c r="Y8" s="66" t="s">
        <v>321</v>
      </c>
      <c r="Z8" s="73" t="s">
        <v>323</v>
      </c>
      <c r="AA8" s="72" t="s">
        <v>322</v>
      </c>
      <c r="AB8" s="66" t="s">
        <v>324</v>
      </c>
      <c r="AC8" s="66" t="s">
        <v>325</v>
      </c>
      <c r="AD8" s="3" t="s">
        <v>74</v>
      </c>
      <c r="AE8" s="3" t="s">
        <v>469</v>
      </c>
      <c r="AF8" s="3" t="s">
        <v>89</v>
      </c>
      <c r="AG8" s="3" t="s">
        <v>129</v>
      </c>
      <c r="AH8" s="43" t="s">
        <v>167</v>
      </c>
      <c r="AI8" s="3" t="s">
        <v>203</v>
      </c>
      <c r="AJ8" s="55" t="s">
        <v>264</v>
      </c>
    </row>
    <row r="9" spans="1:64">
      <c r="A9" s="3" t="s">
        <v>492</v>
      </c>
      <c r="B9" s="56" t="s">
        <v>501</v>
      </c>
      <c r="C9" s="3" t="s">
        <v>94</v>
      </c>
      <c r="D9" s="3" t="s">
        <v>110</v>
      </c>
      <c r="E9" s="3" t="s">
        <v>148</v>
      </c>
      <c r="F9" s="3" t="s">
        <v>184</v>
      </c>
      <c r="G9" s="55" t="s">
        <v>245</v>
      </c>
      <c r="W9" s="55" t="s">
        <v>279</v>
      </c>
      <c r="X9" s="55" t="s">
        <v>313</v>
      </c>
      <c r="Y9" s="74" t="s">
        <v>329</v>
      </c>
      <c r="Z9" s="74" t="s">
        <v>330</v>
      </c>
      <c r="AA9" s="74" t="s">
        <v>164</v>
      </c>
      <c r="AB9" s="74" t="s">
        <v>200</v>
      </c>
      <c r="AC9" s="74" t="s">
        <v>331</v>
      </c>
      <c r="AD9" s="3" t="s">
        <v>222</v>
      </c>
      <c r="AE9" s="3" t="s">
        <v>470</v>
      </c>
      <c r="AF9" s="3" t="s">
        <v>223</v>
      </c>
      <c r="AG9" s="3" t="s">
        <v>224</v>
      </c>
      <c r="AH9" s="50" t="s">
        <v>228</v>
      </c>
      <c r="AI9" s="3" t="s">
        <v>229</v>
      </c>
      <c r="AJ9" s="55" t="s">
        <v>265</v>
      </c>
    </row>
    <row r="10" spans="1:64">
      <c r="A10" s="3" t="s">
        <v>493</v>
      </c>
      <c r="B10" s="3" t="s">
        <v>455</v>
      </c>
      <c r="C10" s="3" t="s">
        <v>95</v>
      </c>
      <c r="D10" s="3" t="s">
        <v>111</v>
      </c>
      <c r="E10" s="3" t="s">
        <v>149</v>
      </c>
      <c r="F10" s="3" t="s">
        <v>185</v>
      </c>
      <c r="G10" s="55" t="s">
        <v>246</v>
      </c>
      <c r="AD10" s="55" t="s">
        <v>279</v>
      </c>
      <c r="AE10" s="55" t="s">
        <v>313</v>
      </c>
      <c r="AF10" s="74" t="s">
        <v>329</v>
      </c>
      <c r="AG10" s="74" t="s">
        <v>330</v>
      </c>
      <c r="AH10" s="74" t="s">
        <v>164</v>
      </c>
      <c r="AI10" s="74" t="s">
        <v>200</v>
      </c>
      <c r="AJ10" s="74" t="s">
        <v>331</v>
      </c>
    </row>
    <row r="11" spans="1:64">
      <c r="A11" s="3" t="s">
        <v>494</v>
      </c>
      <c r="B11" s="3" t="s">
        <v>502</v>
      </c>
      <c r="C11" s="3" t="s">
        <v>96</v>
      </c>
      <c r="D11" s="3" t="s">
        <v>112</v>
      </c>
      <c r="E11" s="3" t="s">
        <v>150</v>
      </c>
      <c r="F11" s="3" t="s">
        <v>186</v>
      </c>
      <c r="G11" s="55" t="s">
        <v>247</v>
      </c>
    </row>
    <row r="12" spans="1:64">
      <c r="A12" s="3" t="s">
        <v>495</v>
      </c>
      <c r="B12" s="3" t="s">
        <v>503</v>
      </c>
      <c r="C12" s="3" t="s">
        <v>97</v>
      </c>
      <c r="D12" s="3" t="s">
        <v>113</v>
      </c>
      <c r="E12" s="3" t="s">
        <v>151</v>
      </c>
      <c r="F12" s="3" t="s">
        <v>187</v>
      </c>
      <c r="G12" s="55" t="s">
        <v>248</v>
      </c>
    </row>
    <row r="13" spans="1:64">
      <c r="A13" s="50"/>
      <c r="B13" s="50"/>
      <c r="C13" s="50" t="s">
        <v>234</v>
      </c>
      <c r="D13" s="55" t="s">
        <v>233</v>
      </c>
      <c r="E13" s="54" t="s">
        <v>232</v>
      </c>
      <c r="F13" s="56" t="s">
        <v>235</v>
      </c>
      <c r="G13" s="55" t="s">
        <v>252</v>
      </c>
    </row>
    <row r="14" spans="1:64">
      <c r="C14" s="3" t="s">
        <v>98</v>
      </c>
      <c r="D14" s="3" t="s">
        <v>115</v>
      </c>
      <c r="E14" s="3" t="s">
        <v>153</v>
      </c>
      <c r="F14" s="3" t="s">
        <v>189</v>
      </c>
      <c r="G14" s="56" t="s">
        <v>249</v>
      </c>
    </row>
    <row r="15" spans="1:64">
      <c r="C15" s="3" t="s">
        <v>100</v>
      </c>
      <c r="D15" s="3" t="s">
        <v>116</v>
      </c>
      <c r="E15" s="3" t="s">
        <v>154</v>
      </c>
      <c r="F15" s="3" t="s">
        <v>190</v>
      </c>
      <c r="G15" s="55" t="s">
        <v>99</v>
      </c>
    </row>
    <row r="16" spans="1:64">
      <c r="C16" s="3" t="s">
        <v>101</v>
      </c>
      <c r="D16" s="3" t="s">
        <v>117</v>
      </c>
      <c r="E16" s="3" t="s">
        <v>155</v>
      </c>
      <c r="F16" s="3" t="s">
        <v>191</v>
      </c>
      <c r="G16" s="55" t="s">
        <v>250</v>
      </c>
    </row>
    <row r="17" spans="1:37">
      <c r="C17" s="3" t="s">
        <v>102</v>
      </c>
      <c r="D17" s="3" t="s">
        <v>118</v>
      </c>
      <c r="E17" s="3" t="s">
        <v>156</v>
      </c>
      <c r="F17" s="3" t="s">
        <v>192</v>
      </c>
      <c r="G17" s="55" t="s">
        <v>278</v>
      </c>
    </row>
    <row r="18" spans="1:37">
      <c r="C18" s="3" t="s">
        <v>103</v>
      </c>
      <c r="D18" s="3" t="s">
        <v>114</v>
      </c>
      <c r="E18" s="3" t="s">
        <v>152</v>
      </c>
      <c r="F18" s="3" t="s">
        <v>188</v>
      </c>
      <c r="G18" s="55" t="s">
        <v>251</v>
      </c>
    </row>
    <row r="22" spans="1:37">
      <c r="A22" s="7" t="s">
        <v>351</v>
      </c>
    </row>
    <row r="23" spans="1:37">
      <c r="A23" s="3" t="s">
        <v>447</v>
      </c>
      <c r="B23" s="3" t="s">
        <v>448</v>
      </c>
    </row>
    <row r="24" spans="1:37">
      <c r="A24" s="3" t="s">
        <v>450</v>
      </c>
      <c r="B24" s="3" t="s">
        <v>368</v>
      </c>
    </row>
    <row r="25" spans="1:37">
      <c r="A25" s="3" t="s">
        <v>451</v>
      </c>
      <c r="B25" s="55" t="s">
        <v>449</v>
      </c>
    </row>
    <row r="26" spans="1:37">
      <c r="A26" s="3" t="s">
        <v>452</v>
      </c>
      <c r="B26" s="55" t="s">
        <v>453</v>
      </c>
    </row>
    <row r="27" spans="1:37">
      <c r="A27" s="3" t="s">
        <v>349</v>
      </c>
      <c r="B27" s="3" t="s">
        <v>454</v>
      </c>
    </row>
    <row r="29" spans="1:37">
      <c r="J29" s="3" t="s">
        <v>57</v>
      </c>
      <c r="AK29" s="3" t="s">
        <v>57</v>
      </c>
    </row>
    <row r="30" spans="1:37">
      <c r="A30" s="7" t="s">
        <v>354</v>
      </c>
    </row>
    <row r="31" spans="1:37">
      <c r="A31" s="3" t="s">
        <v>372</v>
      </c>
      <c r="B31" s="3" t="s">
        <v>369</v>
      </c>
    </row>
    <row r="32" spans="1:37">
      <c r="A32" s="3" t="s">
        <v>373</v>
      </c>
      <c r="B32" s="3" t="s">
        <v>370</v>
      </c>
    </row>
    <row r="33" spans="1:2">
      <c r="A33" s="3" t="s">
        <v>374</v>
      </c>
      <c r="B33" s="3" t="s">
        <v>378</v>
      </c>
    </row>
    <row r="34" spans="1:2">
      <c r="A34" s="3" t="s">
        <v>375</v>
      </c>
      <c r="B34" s="55" t="s">
        <v>377</v>
      </c>
    </row>
    <row r="35" spans="1:2">
      <c r="A35" s="3" t="s">
        <v>376</v>
      </c>
      <c r="B35" s="3" t="s">
        <v>371</v>
      </c>
    </row>
    <row r="36" spans="1:2">
      <c r="A36" s="3" t="s">
        <v>349</v>
      </c>
      <c r="B36" s="3" t="s">
        <v>454</v>
      </c>
    </row>
    <row r="38" spans="1:2">
      <c r="A38" s="7" t="s">
        <v>459</v>
      </c>
      <c r="B38" s="92"/>
    </row>
    <row r="39" spans="1:2">
      <c r="A39" s="55" t="s">
        <v>287</v>
      </c>
      <c r="B39" s="55"/>
    </row>
    <row r="40" spans="1:2">
      <c r="A40" s="55" t="s">
        <v>11</v>
      </c>
      <c r="B40" s="55" t="s">
        <v>461</v>
      </c>
    </row>
    <row r="41" spans="1:2">
      <c r="A41" s="55" t="s">
        <v>12</v>
      </c>
      <c r="B41" s="55" t="s">
        <v>463</v>
      </c>
    </row>
    <row r="42" spans="1:2">
      <c r="A42" s="55" t="s">
        <v>16</v>
      </c>
      <c r="B42" s="55" t="s">
        <v>465</v>
      </c>
    </row>
    <row r="43" spans="1:2">
      <c r="A43" s="55" t="s">
        <v>65</v>
      </c>
      <c r="B43" s="55" t="s">
        <v>467</v>
      </c>
    </row>
    <row r="44" spans="1:2">
      <c r="A44" s="55" t="s">
        <v>281</v>
      </c>
      <c r="B44" s="55" t="s">
        <v>468</v>
      </c>
    </row>
    <row r="45" spans="1:2">
      <c r="A45" s="55" t="s">
        <v>283</v>
      </c>
      <c r="B45" s="55" t="s">
        <v>284</v>
      </c>
    </row>
    <row r="46" spans="1:2">
      <c r="A46" s="55" t="s">
        <v>279</v>
      </c>
      <c r="B46" s="55" t="s">
        <v>313</v>
      </c>
    </row>
    <row r="48" spans="1:2">
      <c r="A48" s="7" t="s">
        <v>400</v>
      </c>
    </row>
    <row r="49" spans="1:2">
      <c r="A49" s="3" t="s">
        <v>401</v>
      </c>
      <c r="B49" s="3" t="s">
        <v>413</v>
      </c>
    </row>
    <row r="50" spans="1:2">
      <c r="A50" s="3" t="s">
        <v>402</v>
      </c>
      <c r="B50" s="3" t="s">
        <v>414</v>
      </c>
    </row>
    <row r="51" spans="1:2">
      <c r="A51" s="3" t="s">
        <v>403</v>
      </c>
      <c r="B51" s="3" t="s">
        <v>415</v>
      </c>
    </row>
    <row r="52" spans="1:2">
      <c r="A52" s="3" t="s">
        <v>404</v>
      </c>
      <c r="B52" s="3" t="s">
        <v>416</v>
      </c>
    </row>
    <row r="53" spans="1:2">
      <c r="A53" s="3" t="s">
        <v>405</v>
      </c>
      <c r="B53" s="3" t="s">
        <v>417</v>
      </c>
    </row>
    <row r="54" spans="1:2">
      <c r="A54" s="3" t="s">
        <v>406</v>
      </c>
      <c r="B54" s="3" t="s">
        <v>418</v>
      </c>
    </row>
    <row r="55" spans="1:2">
      <c r="A55" s="3" t="s">
        <v>407</v>
      </c>
      <c r="B55" s="3" t="s">
        <v>419</v>
      </c>
    </row>
    <row r="56" spans="1:2">
      <c r="A56" s="3" t="s">
        <v>408</v>
      </c>
      <c r="B56" s="3" t="s">
        <v>420</v>
      </c>
    </row>
    <row r="57" spans="1:2">
      <c r="A57" s="3" t="s">
        <v>409</v>
      </c>
      <c r="B57" s="3" t="s">
        <v>421</v>
      </c>
    </row>
    <row r="58" spans="1:2">
      <c r="A58" s="3" t="s">
        <v>410</v>
      </c>
      <c r="B58" s="3" t="s">
        <v>422</v>
      </c>
    </row>
    <row r="59" spans="1:2">
      <c r="A59" s="3" t="s">
        <v>411</v>
      </c>
      <c r="B59" s="3" t="s">
        <v>423</v>
      </c>
    </row>
    <row r="60" spans="1:2">
      <c r="A60" s="3" t="s">
        <v>412</v>
      </c>
      <c r="B60" s="3" t="s">
        <v>424</v>
      </c>
    </row>
    <row r="62" spans="1:2">
      <c r="A62" s="7" t="s">
        <v>478</v>
      </c>
      <c r="B62" s="55"/>
    </row>
    <row r="63" spans="1:2">
      <c r="A63" s="55" t="s">
        <v>475</v>
      </c>
      <c r="B63" s="55" t="s">
        <v>519</v>
      </c>
    </row>
    <row r="64" spans="1:2">
      <c r="A64" s="55" t="s">
        <v>476</v>
      </c>
      <c r="B64" s="55" t="s">
        <v>520</v>
      </c>
    </row>
    <row r="65" spans="1:2">
      <c r="A65" s="55" t="s">
        <v>477</v>
      </c>
      <c r="B65" s="122" t="s">
        <v>360</v>
      </c>
    </row>
  </sheetData>
  <sheetProtection selectLockedCells="1"/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538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526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1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553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551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type="list" allowBlank="1" showInputMessage="1" showErrorMessage="1" sqref="AC5:AN8">
      <formula1>$A$52:$A$62</formula1>
    </dataValidation>
    <dataValidation type="list" allowBlank="1" showInputMessage="1" showErrorMessage="1" sqref="M47:X47 AC47:AN47">
      <formula1>$N$52:$N$64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AG20">
      <formula1>$E$52:$E$55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L20:AN20">
      <formula1>$F$52:$F$55</formula1>
    </dataValidation>
    <dataValidation imeMode="halfAlpha" allowBlank="1" showInputMessage="1" showErrorMessage="1" sqref="A8:AA8 A49 AC16 AC23:AL23 AF10:AL14 AI20 A45:AN45 AC18 A32:AN33 A39:AN40"/>
    <dataValidation imeMode="fullAlpha" allowBlank="1" showInputMessage="1" showErrorMessage="1" sqref="A47"/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9985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86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539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528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imeMode="fullAlpha" allowBlank="1" showInputMessage="1" showErrorMessage="1" sqref="A47"/>
    <dataValidation imeMode="halfAlpha" allowBlank="1" showInputMessage="1" showErrorMessage="1" sqref="A8:AA8 A49 AC16 AC23:AL23 AF10:AL14 AI20 A45:AN45 AC18 A32:AN33 A39:AN40"/>
    <dataValidation type="list" allowBlank="1" showInputMessage="1" showErrorMessage="1" sqref="AL20:AN20">
      <formula1>$F$52:$F$55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G20">
      <formula1>$E$52:$E$55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M47:X47 AC47:AN47">
      <formula1>$N$52:$N$64</formula1>
    </dataValidation>
    <dataValidation type="list" allowBlank="1" showInputMessage="1" showErrorMessage="1" sqref="AC5:AN8">
      <formula1>$A$52:$A$62</formula1>
    </dataValidation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1009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10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529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type="list" allowBlank="1" showInputMessage="1" showErrorMessage="1" sqref="AC5:AN8">
      <formula1>$A$52:$A$62</formula1>
    </dataValidation>
    <dataValidation type="list" allowBlank="1" showInputMessage="1" showErrorMessage="1" sqref="M47:X47 AC47:AN47">
      <formula1>$N$52:$N$64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AG20">
      <formula1>$E$52:$E$55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L20:AN20">
      <formula1>$F$52:$F$55</formula1>
    </dataValidation>
    <dataValidation imeMode="halfAlpha" allowBlank="1" showInputMessage="1" showErrorMessage="1" sqref="A8:AA8 A49 AC16 AC23:AL23 AF10:AL14 AI20 A45:AN45 AC18 A32:AN33 A39:AN40"/>
    <dataValidation imeMode="fullAlpha" allowBlank="1" showInputMessage="1" showErrorMessage="1" sqref="A47"/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033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34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530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imeMode="fullAlpha" allowBlank="1" showInputMessage="1" showErrorMessage="1" sqref="A47"/>
    <dataValidation imeMode="halfAlpha" allowBlank="1" showInputMessage="1" showErrorMessage="1" sqref="A8:AA8 A49 AC16 AC23:AL23 AF10:AL14 AI20 A45:AN45 AC18 A32:AN33 A39:AN40"/>
    <dataValidation type="list" allowBlank="1" showInputMessage="1" showErrorMessage="1" sqref="AL20:AN20">
      <formula1>$F$52:$F$55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G20">
      <formula1>$E$52:$E$55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M47:X47 AC47:AN47">
      <formula1>$N$52:$N$64</formula1>
    </dataValidation>
    <dataValidation type="list" allowBlank="1" showInputMessage="1" showErrorMessage="1" sqref="AC5:AN8">
      <formula1>$A$52:$A$62</formula1>
    </dataValidation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3057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58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542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531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type="list" allowBlank="1" showInputMessage="1" showErrorMessage="1" sqref="AC5:AN8">
      <formula1>$A$52:$A$62</formula1>
    </dataValidation>
    <dataValidation type="list" allowBlank="1" showInputMessage="1" showErrorMessage="1" sqref="M47:X47 AC47:AN47">
      <formula1>$N$52:$N$64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AG20">
      <formula1>$E$52:$E$55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L20:AN20">
      <formula1>$F$52:$F$55</formula1>
    </dataValidation>
    <dataValidation imeMode="halfAlpha" allowBlank="1" showInputMessage="1" showErrorMessage="1" sqref="A8:AA8 A49 AC16 AC23:AL23 AF10:AL14 AI20 A45:AN45 AC18 A32:AN33 A39:AN40"/>
    <dataValidation imeMode="fullAlpha" allowBlank="1" showInputMessage="1" showErrorMessage="1" sqref="A47"/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81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2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532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imeMode="fullAlpha" allowBlank="1" showInputMessage="1" showErrorMessage="1" sqref="A47"/>
    <dataValidation imeMode="halfAlpha" allowBlank="1" showInputMessage="1" showErrorMessage="1" sqref="A8:AA8 A49 AC16 AC23:AL23 AF10:AL14 AI20 A45:AN45 AC18 A32:AN33 A39:AN40"/>
    <dataValidation type="list" allowBlank="1" showInputMessage="1" showErrorMessage="1" sqref="AL20:AN20">
      <formula1>$F$52:$F$55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G20">
      <formula1>$E$52:$E$55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M47:X47 AC47:AN47">
      <formula1>$N$52:$N$64</formula1>
    </dataValidation>
    <dataValidation type="list" allowBlank="1" showInputMessage="1" showErrorMessage="1" sqref="AC5:AN8">
      <formula1>$A$52:$A$62</formula1>
    </dataValidation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105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6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BG69"/>
  <sheetViews>
    <sheetView showGridLines="0" showZeros="0" view="pageBreakPreview" zoomScaleNormal="100" zoomScaleSheetLayoutView="100" zoomScalePageLayoutView="120" workbookViewId="0">
      <selection activeCell="A6" sqref="A6:AA6"/>
    </sheetView>
  </sheetViews>
  <sheetFormatPr defaultColWidth="9" defaultRowHeight="18.75"/>
  <cols>
    <col min="1" max="25" width="2.25" style="1" customWidth="1"/>
    <col min="26" max="26" width="0.25" style="1" customWidth="1"/>
    <col min="27" max="41" width="2.25" style="1" customWidth="1"/>
    <col min="42" max="42" width="6.75" style="1" customWidth="1"/>
    <col min="43" max="43" width="6.625" style="1" customWidth="1"/>
    <col min="44" max="53" width="2.25" style="1" customWidth="1"/>
    <col min="54" max="16384" width="9" style="1"/>
  </cols>
  <sheetData>
    <row r="1" spans="1:59" ht="37.5" customHeight="1">
      <c r="A1" s="348" t="s">
        <v>544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44"/>
    </row>
    <row r="2" spans="1:59" ht="27" customHeight="1">
      <c r="A2" s="365" t="s">
        <v>0</v>
      </c>
      <c r="B2" s="365"/>
      <c r="C2" s="365"/>
      <c r="D2" s="365"/>
      <c r="E2" s="365"/>
      <c r="F2" s="366">
        <f>'企業情報(手入力)'!$P$8</f>
        <v>0</v>
      </c>
      <c r="G2" s="367"/>
      <c r="H2" s="368"/>
      <c r="I2" s="369">
        <f>'企業情報(手入力)'!$L$10</f>
        <v>0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70" t="s">
        <v>435</v>
      </c>
      <c r="AE2" s="371"/>
      <c r="AF2" s="371"/>
      <c r="AG2" s="371"/>
      <c r="AH2" s="372" t="s">
        <v>533</v>
      </c>
      <c r="AI2" s="372"/>
      <c r="AJ2" s="372"/>
      <c r="AK2" s="372"/>
      <c r="AL2" s="372"/>
      <c r="AM2" s="372"/>
      <c r="AN2" s="372"/>
      <c r="BB2" s="138"/>
    </row>
    <row r="3" spans="1:59" s="22" customFormat="1" ht="13.5" customHeight="1">
      <c r="A3" s="373" t="s">
        <v>527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BD3" s="140"/>
    </row>
    <row r="4" spans="1:59" ht="15.75" customHeight="1">
      <c r="A4" s="376" t="s">
        <v>215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7" t="s">
        <v>216</v>
      </c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9"/>
    </row>
    <row r="5" spans="1:59" ht="12" customHeight="1">
      <c r="A5" s="375" t="s">
        <v>432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C5" s="333" t="s">
        <v>288</v>
      </c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BF5" s="141"/>
    </row>
    <row r="6" spans="1:59" ht="24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</row>
    <row r="7" spans="1:59" ht="12" customHeight="1">
      <c r="A7" s="375" t="s">
        <v>433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</row>
    <row r="8" spans="1:59" ht="20.25" customHeight="1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</row>
    <row r="9" spans="1:59" ht="16.5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C9" s="353" t="s">
        <v>434</v>
      </c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5"/>
    </row>
    <row r="10" spans="1:59" ht="18.75" customHeight="1">
      <c r="A10" s="120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142"/>
      <c r="AA10" s="116"/>
      <c r="AC10" s="346" t="s">
        <v>1</v>
      </c>
      <c r="AD10" s="361"/>
      <c r="AE10" s="361"/>
      <c r="AF10" s="270"/>
      <c r="AG10" s="270"/>
      <c r="AH10" s="270"/>
      <c r="AI10" s="270"/>
      <c r="AJ10" s="270"/>
      <c r="AK10" s="270"/>
      <c r="AL10" s="270"/>
      <c r="AM10" s="253" t="s">
        <v>286</v>
      </c>
      <c r="AN10" s="255"/>
      <c r="AP10" s="32" t="str">
        <f>AF10&amp;AM10</f>
        <v>▼</v>
      </c>
      <c r="AQ10" s="32"/>
      <c r="AR10" s="33"/>
      <c r="AS10" s="33"/>
      <c r="AT10" s="33"/>
      <c r="AU10" s="33"/>
    </row>
    <row r="11" spans="1:59">
      <c r="A11" s="120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142"/>
      <c r="AA11" s="116"/>
      <c r="AC11" s="346" t="s">
        <v>2</v>
      </c>
      <c r="AD11" s="347"/>
      <c r="AE11" s="347"/>
      <c r="AF11" s="270"/>
      <c r="AG11" s="270"/>
      <c r="AH11" s="270"/>
      <c r="AI11" s="270"/>
      <c r="AJ11" s="270"/>
      <c r="AK11" s="270"/>
      <c r="AL11" s="270"/>
      <c r="AM11" s="334" t="s">
        <v>286</v>
      </c>
      <c r="AN11" s="335"/>
      <c r="AP11" s="32" t="str">
        <f>AF11&amp;AM11</f>
        <v>▼</v>
      </c>
      <c r="AQ11" s="32"/>
      <c r="AR11" s="33"/>
      <c r="AS11" s="33"/>
      <c r="AT11" s="33"/>
      <c r="AU11" s="33"/>
    </row>
    <row r="12" spans="1:59">
      <c r="A12" s="120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142"/>
      <c r="AA12" s="116"/>
      <c r="AC12" s="346" t="s">
        <v>3</v>
      </c>
      <c r="AD12" s="347"/>
      <c r="AE12" s="347"/>
      <c r="AF12" s="270"/>
      <c r="AG12" s="270"/>
      <c r="AH12" s="270"/>
      <c r="AI12" s="270"/>
      <c r="AJ12" s="270"/>
      <c r="AK12" s="270"/>
      <c r="AL12" s="270"/>
      <c r="AM12" s="334" t="s">
        <v>286</v>
      </c>
      <c r="AN12" s="335"/>
      <c r="AP12" s="32" t="str">
        <f>AF12&amp;AM12</f>
        <v>▼</v>
      </c>
      <c r="AQ12" s="32"/>
      <c r="AR12" s="33"/>
      <c r="AS12" s="33"/>
      <c r="AT12" s="33"/>
      <c r="AU12" s="33"/>
      <c r="BG12" s="53"/>
    </row>
    <row r="13" spans="1:59">
      <c r="A13" s="120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142"/>
      <c r="AA13" s="116"/>
      <c r="AC13" s="346" t="s">
        <v>4</v>
      </c>
      <c r="AD13" s="347"/>
      <c r="AE13" s="347"/>
      <c r="AF13" s="270"/>
      <c r="AG13" s="270"/>
      <c r="AH13" s="270"/>
      <c r="AI13" s="270"/>
      <c r="AJ13" s="270"/>
      <c r="AK13" s="270"/>
      <c r="AL13" s="270"/>
      <c r="AM13" s="334" t="s">
        <v>286</v>
      </c>
      <c r="AN13" s="335"/>
      <c r="AP13" s="32" t="str">
        <f>AF13&amp;AM13</f>
        <v>▼</v>
      </c>
      <c r="AQ13" s="32"/>
      <c r="AR13" s="33"/>
      <c r="AS13" s="33"/>
      <c r="AT13" s="33"/>
      <c r="AU13" s="33"/>
    </row>
    <row r="14" spans="1:59">
      <c r="A14" s="120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142"/>
      <c r="AA14" s="116"/>
      <c r="AC14" s="350" t="s">
        <v>44</v>
      </c>
      <c r="AD14" s="351"/>
      <c r="AE14" s="352"/>
      <c r="AF14" s="356"/>
      <c r="AG14" s="357"/>
      <c r="AH14" s="357"/>
      <c r="AI14" s="357"/>
      <c r="AJ14" s="357"/>
      <c r="AK14" s="357"/>
      <c r="AL14" s="358"/>
      <c r="AM14" s="271" t="s">
        <v>286</v>
      </c>
      <c r="AN14" s="255"/>
      <c r="AP14" s="32" t="str">
        <f>AF14&amp;AM14</f>
        <v>▼</v>
      </c>
      <c r="AQ14" s="32"/>
      <c r="AR14" s="33"/>
      <c r="AS14" s="33"/>
      <c r="AT14" s="33"/>
      <c r="AU14" s="33"/>
    </row>
    <row r="15" spans="1:59">
      <c r="A15" s="120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142"/>
      <c r="AA15" s="116"/>
      <c r="AC15" s="272" t="s">
        <v>393</v>
      </c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P15" s="32"/>
      <c r="AQ15" s="32"/>
      <c r="AR15" s="33"/>
      <c r="AS15" s="33"/>
      <c r="AT15" s="33"/>
      <c r="AU15" s="33"/>
    </row>
    <row r="16" spans="1:59">
      <c r="A16" s="120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142"/>
      <c r="AA16" s="11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63" t="s">
        <v>286</v>
      </c>
      <c r="AN16" s="264"/>
      <c r="AP16" s="32"/>
      <c r="AQ16" s="32"/>
      <c r="AR16" s="33"/>
      <c r="AS16" s="33"/>
      <c r="AT16" s="33"/>
      <c r="AU16" s="33"/>
    </row>
    <row r="17" spans="1:47" ht="15" customHeight="1">
      <c r="A17" s="120"/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142"/>
      <c r="AA17" s="116"/>
      <c r="AC17" s="272" t="s">
        <v>237</v>
      </c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P17" s="32"/>
      <c r="AQ17" s="32"/>
      <c r="AR17" s="33"/>
      <c r="AS17" s="33"/>
      <c r="AT17" s="33"/>
      <c r="AU17" s="33"/>
    </row>
    <row r="18" spans="1:47">
      <c r="A18" s="120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142"/>
      <c r="AA18" s="11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63" t="s">
        <v>286</v>
      </c>
      <c r="AN18" s="264"/>
      <c r="AP18" s="32" t="str">
        <f>AC18&amp;AM18</f>
        <v>▼</v>
      </c>
      <c r="AQ18" s="32"/>
      <c r="AR18" s="33"/>
      <c r="AS18" s="33"/>
      <c r="AT18" s="33"/>
      <c r="AU18" s="33"/>
    </row>
    <row r="19" spans="1:47" ht="16.5" customHeight="1">
      <c r="A19" s="120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142"/>
      <c r="AA19" s="116"/>
      <c r="AC19" s="273" t="s">
        <v>310</v>
      </c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5"/>
      <c r="AP19" s="33"/>
      <c r="AQ19" s="33"/>
      <c r="AR19" s="33"/>
      <c r="AS19" s="33"/>
      <c r="AT19" s="33"/>
      <c r="AU19" s="33"/>
    </row>
    <row r="20" spans="1:47" ht="21" customHeight="1">
      <c r="A20" s="120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142"/>
      <c r="AA20" s="116"/>
      <c r="AC20" s="362" t="s">
        <v>303</v>
      </c>
      <c r="AD20" s="363"/>
      <c r="AE20" s="363"/>
      <c r="AF20" s="364"/>
      <c r="AG20" s="271" t="s">
        <v>286</v>
      </c>
      <c r="AH20" s="255"/>
      <c r="AI20" s="268"/>
      <c r="AJ20" s="268"/>
      <c r="AK20" s="269"/>
      <c r="AL20" s="253" t="s">
        <v>286</v>
      </c>
      <c r="AM20" s="254"/>
      <c r="AN20" s="255"/>
      <c r="AP20" s="32" t="str">
        <f>AG20&amp;AI20&amp;AL20</f>
        <v>▼▼</v>
      </c>
      <c r="AQ20" s="33"/>
      <c r="AR20" s="33"/>
      <c r="AS20" s="33"/>
      <c r="AT20" s="33"/>
      <c r="AU20" s="33"/>
    </row>
    <row r="21" spans="1:47">
      <c r="A21" s="120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142"/>
      <c r="AA21" s="116"/>
      <c r="AC21" s="265" t="s">
        <v>311</v>
      </c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7"/>
      <c r="AP21" s="33"/>
      <c r="AQ21" s="33"/>
      <c r="AR21" s="33"/>
      <c r="AS21" s="33"/>
      <c r="AT21" s="33"/>
      <c r="AU21" s="33"/>
    </row>
    <row r="22" spans="1:47" ht="2.25" customHeight="1">
      <c r="A22" s="120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16"/>
      <c r="AC22" s="127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9"/>
      <c r="AP22" s="33"/>
      <c r="AQ22" s="33"/>
      <c r="AR22" s="33"/>
      <c r="AS22" s="33"/>
      <c r="AT22" s="33"/>
      <c r="AU22" s="33"/>
    </row>
    <row r="23" spans="1:47" ht="24.7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7"/>
      <c r="AC23" s="260"/>
      <c r="AD23" s="261"/>
      <c r="AE23" s="261"/>
      <c r="AF23" s="261"/>
      <c r="AG23" s="261"/>
      <c r="AH23" s="261"/>
      <c r="AI23" s="261"/>
      <c r="AJ23" s="261"/>
      <c r="AK23" s="261"/>
      <c r="AL23" s="262"/>
      <c r="AM23" s="359" t="s">
        <v>5</v>
      </c>
      <c r="AN23" s="360"/>
      <c r="AP23" s="33"/>
      <c r="AQ23" s="33"/>
      <c r="AR23" s="33"/>
      <c r="AS23" s="33"/>
      <c r="AT23" s="33"/>
      <c r="AU23" s="33"/>
    </row>
    <row r="24" spans="1:47" ht="6.75" customHeight="1">
      <c r="A24" s="10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23"/>
      <c r="AN24" s="23"/>
      <c r="AO24" s="21"/>
      <c r="AP24" s="33"/>
      <c r="AQ24" s="33"/>
      <c r="AR24" s="33"/>
      <c r="AS24" s="33"/>
      <c r="AT24" s="33"/>
      <c r="AU24" s="33"/>
    </row>
    <row r="25" spans="1:47" ht="20.25" customHeight="1">
      <c r="A25" s="337" t="s">
        <v>436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1"/>
      <c r="T25" s="331"/>
      <c r="U25" s="331"/>
      <c r="V25" s="331"/>
      <c r="W25" s="331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9"/>
      <c r="AP25" s="33"/>
      <c r="AQ25" s="33"/>
      <c r="AR25" s="33"/>
      <c r="AS25" s="33"/>
      <c r="AT25" s="33"/>
      <c r="AU25" s="33"/>
    </row>
    <row r="26" spans="1:47" ht="24.75" customHeight="1">
      <c r="A26" s="340" t="s">
        <v>437</v>
      </c>
      <c r="B26" s="341"/>
      <c r="C26" s="341"/>
      <c r="D26" s="341"/>
      <c r="E26" s="342"/>
      <c r="F26" s="257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343" t="s">
        <v>438</v>
      </c>
      <c r="T26" s="344"/>
      <c r="U26" s="344"/>
      <c r="V26" s="344"/>
      <c r="W26" s="344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P26" s="33"/>
      <c r="AQ26" s="33"/>
      <c r="AR26" s="33"/>
      <c r="AS26" s="33"/>
      <c r="AT26" s="33"/>
      <c r="AU26" s="33"/>
    </row>
    <row r="27" spans="1:47" ht="15.75" customHeight="1">
      <c r="A27" s="329" t="s">
        <v>292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1"/>
      <c r="T27" s="331"/>
      <c r="U27" s="331"/>
      <c r="V27" s="331"/>
      <c r="W27" s="331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2"/>
      <c r="AP27" s="33"/>
      <c r="AQ27" s="33"/>
      <c r="AR27" s="33"/>
      <c r="AS27" s="33"/>
      <c r="AT27" s="33"/>
      <c r="AU27" s="33"/>
    </row>
    <row r="28" spans="1:47" ht="12" customHeight="1">
      <c r="A28" s="288" t="s">
        <v>439</v>
      </c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90"/>
      <c r="AP28" s="33"/>
      <c r="AQ28" s="33"/>
      <c r="AR28" s="33"/>
      <c r="AS28" s="33"/>
      <c r="AT28" s="33"/>
      <c r="AU28" s="33"/>
    </row>
    <row r="29" spans="1:47" s="14" customFormat="1" ht="27" customHeight="1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1"/>
      <c r="AP29" s="40"/>
      <c r="AQ29" s="40"/>
      <c r="AR29" s="40"/>
      <c r="AS29" s="40"/>
      <c r="AT29" s="40"/>
      <c r="AU29" s="40"/>
    </row>
    <row r="30" spans="1:47" s="14" customFormat="1" ht="16.5" customHeight="1">
      <c r="A30" s="302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4"/>
      <c r="AP30" s="40"/>
      <c r="AQ30" s="40"/>
      <c r="AR30" s="40"/>
      <c r="AS30" s="40"/>
      <c r="AT30" s="40"/>
      <c r="AU30" s="40"/>
    </row>
    <row r="31" spans="1:47" ht="12" customHeight="1">
      <c r="A31" s="288" t="s">
        <v>18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90"/>
      <c r="AP31" s="33"/>
      <c r="AQ31" s="33"/>
      <c r="AR31" s="33"/>
      <c r="AS31" s="33"/>
      <c r="AT31" s="33"/>
      <c r="AU31" s="33"/>
    </row>
    <row r="32" spans="1:47" s="14" customFormat="1" ht="27" customHeight="1">
      <c r="A32" s="282"/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4"/>
      <c r="AP32" s="40"/>
      <c r="AQ32" s="40"/>
      <c r="AR32" s="40"/>
      <c r="AS32" s="40"/>
      <c r="AT32" s="40"/>
      <c r="AU32" s="40"/>
    </row>
    <row r="33" spans="1:47" s="14" customFormat="1" ht="10.5" customHeight="1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7"/>
      <c r="AP33" s="40"/>
      <c r="AQ33" s="40"/>
      <c r="AR33" s="40"/>
      <c r="AS33" s="40"/>
      <c r="AT33" s="40"/>
      <c r="AU33" s="40"/>
    </row>
    <row r="34" spans="1:47" s="14" customFormat="1" ht="24.75" customHeight="1">
      <c r="A34" s="305" t="s">
        <v>396</v>
      </c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7"/>
      <c r="AP34" s="40"/>
      <c r="AQ34" s="40"/>
      <c r="AR34" s="40"/>
      <c r="AS34" s="40"/>
      <c r="AT34" s="40"/>
      <c r="AU34" s="40"/>
    </row>
    <row r="35" spans="1:47" s="14" customFormat="1" ht="12" customHeight="1">
      <c r="A35" s="308" t="s">
        <v>441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10"/>
      <c r="AP35" s="40"/>
      <c r="AQ35" s="40"/>
      <c r="AR35" s="40"/>
      <c r="AS35" s="40"/>
      <c r="AT35" s="40"/>
      <c r="AU35" s="40"/>
    </row>
    <row r="36" spans="1:47" s="14" customFormat="1" ht="24.75" customHeight="1">
      <c r="A36" s="311"/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P36" s="40"/>
      <c r="AQ36" s="40"/>
      <c r="AR36" s="40"/>
      <c r="AS36" s="40"/>
      <c r="AT36" s="40"/>
      <c r="AU36" s="40"/>
    </row>
    <row r="37" spans="1:47" s="14" customFormat="1" ht="33" customHeight="1">
      <c r="A37" s="314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6"/>
      <c r="AP37" s="40"/>
      <c r="AQ37" s="40"/>
      <c r="AR37" s="40"/>
      <c r="AS37" s="40"/>
      <c r="AT37" s="40"/>
      <c r="AU37" s="40"/>
    </row>
    <row r="38" spans="1:47" s="14" customFormat="1" ht="12" customHeight="1">
      <c r="A38" s="317" t="s">
        <v>395</v>
      </c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9"/>
      <c r="AP38" s="40"/>
      <c r="AQ38" s="40"/>
      <c r="AR38" s="40"/>
      <c r="AS38" s="40"/>
      <c r="AT38" s="40"/>
      <c r="AU38" s="40"/>
    </row>
    <row r="39" spans="1:47" s="14" customFormat="1" ht="24.75" customHeight="1">
      <c r="A39" s="320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2"/>
      <c r="AP39" s="40"/>
      <c r="AQ39" s="40"/>
      <c r="AR39" s="40"/>
      <c r="AS39" s="40"/>
      <c r="AT39" s="40"/>
      <c r="AU39" s="40"/>
    </row>
    <row r="40" spans="1:47" s="14" customFormat="1" ht="30" customHeight="1">
      <c r="A40" s="323"/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5"/>
      <c r="AP40" s="40"/>
      <c r="AQ40" s="40"/>
      <c r="AR40" s="40"/>
      <c r="AS40" s="40"/>
      <c r="AT40" s="40"/>
      <c r="AU40" s="40"/>
    </row>
    <row r="41" spans="1:47" s="14" customFormat="1" ht="18.75" customHeight="1">
      <c r="A41" s="326" t="s">
        <v>431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8"/>
      <c r="AP41" s="40"/>
      <c r="AQ41" s="40"/>
      <c r="AR41" s="40"/>
      <c r="AS41" s="40"/>
      <c r="AT41" s="40"/>
      <c r="AU41" s="40"/>
    </row>
    <row r="42" spans="1:47" s="14" customFormat="1" ht="12" customHeight="1">
      <c r="A42" s="288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90"/>
      <c r="AP42" s="40"/>
      <c r="AQ42" s="40"/>
      <c r="AR42" s="40"/>
      <c r="AS42" s="40"/>
      <c r="AT42" s="40"/>
      <c r="AU42" s="40"/>
    </row>
    <row r="43" spans="1:47" s="14" customFormat="1" ht="19.5" customHeight="1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1"/>
      <c r="AP43" s="40"/>
      <c r="AQ43" s="40"/>
      <c r="AR43" s="40"/>
      <c r="AS43" s="40"/>
      <c r="AT43" s="40"/>
      <c r="AU43" s="40"/>
    </row>
    <row r="44" spans="1:47" ht="12" customHeight="1">
      <c r="A44" s="288" t="s">
        <v>18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90"/>
      <c r="AP44" s="33"/>
      <c r="AQ44" s="33"/>
      <c r="AR44" s="33"/>
      <c r="AS44" s="33"/>
      <c r="AT44" s="33"/>
      <c r="AU44" s="33"/>
    </row>
    <row r="45" spans="1:47" s="14" customFormat="1" ht="20.25" customHeight="1">
      <c r="A45" s="282"/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4"/>
      <c r="AP45" s="40"/>
      <c r="AQ45" s="40"/>
      <c r="AR45" s="40"/>
      <c r="AS45" s="40"/>
      <c r="AT45" s="40"/>
      <c r="AU45" s="40"/>
    </row>
    <row r="46" spans="1:47">
      <c r="A46" s="277" t="s">
        <v>442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9"/>
      <c r="AP46" s="33"/>
      <c r="AQ46" s="33"/>
      <c r="AR46" s="33"/>
      <c r="AS46" s="33"/>
      <c r="AT46" s="33"/>
      <c r="AU46" s="33"/>
    </row>
    <row r="47" spans="1:47" ht="21.75" customHeight="1">
      <c r="A47" s="291"/>
      <c r="B47" s="292"/>
      <c r="C47" s="292"/>
      <c r="D47" s="292"/>
      <c r="E47" s="292"/>
      <c r="F47" s="293"/>
      <c r="G47" s="291"/>
      <c r="H47" s="292"/>
      <c r="I47" s="292"/>
      <c r="J47" s="292"/>
      <c r="K47" s="292"/>
      <c r="L47" s="293"/>
      <c r="M47" s="294" t="s">
        <v>353</v>
      </c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  <c r="Y47" s="297" t="s">
        <v>394</v>
      </c>
      <c r="Z47" s="297"/>
      <c r="AA47" s="297"/>
      <c r="AB47" s="298"/>
      <c r="AC47" s="294" t="s">
        <v>353</v>
      </c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  <c r="AP47" s="34" t="b">
        <v>0</v>
      </c>
      <c r="AQ47" s="34" t="b">
        <v>0</v>
      </c>
      <c r="AR47" s="33" t="str">
        <f>P47&amp;L47&amp;T47&amp;U47&amp;M47</f>
        <v>▼ﾌﾟﾙﾀﾞｳﾝよりお選びください</v>
      </c>
      <c r="AS47" s="33"/>
      <c r="AT47" s="33"/>
      <c r="AU47" s="33"/>
    </row>
    <row r="48" spans="1:47" ht="6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P48" s="33"/>
      <c r="AQ48" s="33"/>
      <c r="AR48" s="33"/>
      <c r="AS48" s="33"/>
      <c r="AT48" s="33"/>
      <c r="AU48" s="33"/>
    </row>
    <row r="49" spans="1:47">
      <c r="A49" s="280" t="s">
        <v>443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45"/>
      <c r="AP49" s="33"/>
      <c r="AQ49" s="33"/>
      <c r="AR49" s="33"/>
      <c r="AS49" s="33"/>
      <c r="AT49" s="33"/>
      <c r="AU49" s="33"/>
    </row>
    <row r="50" spans="1:47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</row>
    <row r="51" spans="1:47" s="33" customFormat="1">
      <c r="A51" s="67" t="s">
        <v>7</v>
      </c>
      <c r="B51" s="67" t="s">
        <v>8</v>
      </c>
      <c r="C51" s="67" t="s">
        <v>6</v>
      </c>
      <c r="D51" s="67" t="s">
        <v>44</v>
      </c>
      <c r="E51" s="67" t="s">
        <v>53</v>
      </c>
      <c r="F51" s="67" t="s">
        <v>15</v>
      </c>
      <c r="G51" s="67" t="s">
        <v>65</v>
      </c>
      <c r="H51" s="67" t="s">
        <v>66</v>
      </c>
      <c r="I51" s="67" t="s">
        <v>291</v>
      </c>
      <c r="J51" s="67" t="s">
        <v>291</v>
      </c>
      <c r="K51" s="67" t="s">
        <v>40</v>
      </c>
      <c r="L51" s="67"/>
      <c r="M51" s="67" t="s">
        <v>300</v>
      </c>
      <c r="N51" s="67" t="s">
        <v>80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47" s="33" customFormat="1">
      <c r="A52" s="67" t="s">
        <v>288</v>
      </c>
      <c r="B52" s="67" t="s">
        <v>286</v>
      </c>
      <c r="C52" s="67" t="s">
        <v>286</v>
      </c>
      <c r="D52" s="67" t="s">
        <v>286</v>
      </c>
      <c r="E52" s="67" t="s">
        <v>286</v>
      </c>
      <c r="F52" s="67" t="s">
        <v>286</v>
      </c>
      <c r="G52" s="67" t="s">
        <v>286</v>
      </c>
      <c r="H52" s="67" t="s">
        <v>286</v>
      </c>
      <c r="I52" s="67" t="s">
        <v>289</v>
      </c>
      <c r="J52" s="67" t="s">
        <v>289</v>
      </c>
      <c r="K52" s="67" t="s">
        <v>289</v>
      </c>
      <c r="L52" s="67"/>
      <c r="M52" s="67" t="s">
        <v>287</v>
      </c>
      <c r="N52" s="67" t="s">
        <v>353</v>
      </c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47" s="33" customFormat="1">
      <c r="A53" s="67" t="s">
        <v>486</v>
      </c>
      <c r="B53" s="67" t="s">
        <v>68</v>
      </c>
      <c r="C53" s="67" t="s">
        <v>69</v>
      </c>
      <c r="D53" s="67" t="s">
        <v>552</v>
      </c>
      <c r="E53" s="67" t="s">
        <v>36</v>
      </c>
      <c r="F53" s="67" t="s">
        <v>9</v>
      </c>
      <c r="G53" s="67" t="s">
        <v>11</v>
      </c>
      <c r="H53" s="67" t="s">
        <v>12</v>
      </c>
      <c r="I53" s="67" t="s">
        <v>38</v>
      </c>
      <c r="J53" s="67" t="s">
        <v>38</v>
      </c>
      <c r="K53" s="67" t="s">
        <v>41</v>
      </c>
      <c r="L53" s="67"/>
      <c r="M53" s="67" t="s">
        <v>302</v>
      </c>
      <c r="N53" s="67" t="s">
        <v>401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47" s="33" customFormat="1">
      <c r="A54" s="67" t="s">
        <v>487</v>
      </c>
      <c r="B54" s="67" t="s">
        <v>71</v>
      </c>
      <c r="C54" s="67" t="s">
        <v>72</v>
      </c>
      <c r="D54" s="67" t="s">
        <v>550</v>
      </c>
      <c r="E54" s="67" t="s">
        <v>37</v>
      </c>
      <c r="F54" s="67" t="s">
        <v>327</v>
      </c>
      <c r="G54" s="67" t="s">
        <v>12</v>
      </c>
      <c r="H54" s="67" t="s">
        <v>16</v>
      </c>
      <c r="I54" s="67" t="s">
        <v>39</v>
      </c>
      <c r="J54" s="67" t="s">
        <v>39</v>
      </c>
      <c r="K54" s="67" t="s">
        <v>42</v>
      </c>
      <c r="L54" s="67"/>
      <c r="M54" s="67" t="s">
        <v>303</v>
      </c>
      <c r="N54" s="67" t="s">
        <v>402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47" s="33" customFormat="1">
      <c r="A55" s="67" t="s">
        <v>488</v>
      </c>
      <c r="B55" s="67"/>
      <c r="C55" s="67" t="s">
        <v>73</v>
      </c>
      <c r="D55" s="67" t="s">
        <v>320</v>
      </c>
      <c r="E55" s="67" t="s">
        <v>35</v>
      </c>
      <c r="F55" s="67" t="s">
        <v>10</v>
      </c>
      <c r="G55" s="67" t="s">
        <v>16</v>
      </c>
      <c r="H55" s="67" t="s">
        <v>65</v>
      </c>
      <c r="I55" s="67"/>
      <c r="J55" s="67"/>
      <c r="K55" s="67" t="s">
        <v>54</v>
      </c>
      <c r="L55" s="67"/>
      <c r="M55" s="67"/>
      <c r="N55" s="67" t="s">
        <v>403</v>
      </c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47" s="33" customFormat="1">
      <c r="A56" s="67" t="s">
        <v>489</v>
      </c>
      <c r="B56" s="67"/>
      <c r="C56" s="67"/>
      <c r="D56" s="67" t="s">
        <v>72</v>
      </c>
      <c r="E56" s="67"/>
      <c r="F56" s="67"/>
      <c r="G56" s="67" t="s">
        <v>65</v>
      </c>
      <c r="H56" s="67" t="s">
        <v>74</v>
      </c>
      <c r="I56" s="67"/>
      <c r="J56" s="67"/>
      <c r="K56" s="67"/>
      <c r="L56" s="67"/>
      <c r="M56" s="67"/>
      <c r="N56" s="67" t="s">
        <v>404</v>
      </c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47" s="33" customFormat="1">
      <c r="A57" s="67" t="s">
        <v>490</v>
      </c>
      <c r="B57" s="67"/>
      <c r="C57" s="67"/>
      <c r="D57" s="67" t="s">
        <v>73</v>
      </c>
      <c r="E57" s="67"/>
      <c r="F57" s="67"/>
      <c r="G57" s="67" t="s">
        <v>280</v>
      </c>
      <c r="H57" s="67" t="s">
        <v>290</v>
      </c>
      <c r="I57" s="67"/>
      <c r="J57" s="67"/>
      <c r="K57" s="67"/>
      <c r="L57" s="67"/>
      <c r="M57" s="67"/>
      <c r="N57" s="67" t="s">
        <v>405</v>
      </c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47" s="33" customFormat="1">
      <c r="A58" s="67" t="s">
        <v>491</v>
      </c>
      <c r="B58" s="67"/>
      <c r="C58" s="67"/>
      <c r="D58" s="67"/>
      <c r="E58" s="67"/>
      <c r="F58" s="67"/>
      <c r="G58" s="67" t="s">
        <v>282</v>
      </c>
      <c r="H58" s="67" t="s">
        <v>11</v>
      </c>
      <c r="I58" s="67"/>
      <c r="J58" s="67"/>
      <c r="K58" s="67"/>
      <c r="L58" s="67"/>
      <c r="M58" s="67"/>
      <c r="N58" s="67" t="s">
        <v>406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47" s="33" customFormat="1">
      <c r="A59" s="67" t="s">
        <v>492</v>
      </c>
      <c r="B59" s="67"/>
      <c r="C59" s="67"/>
      <c r="D59" s="67"/>
      <c r="E59" s="67"/>
      <c r="F59" s="67"/>
      <c r="G59" s="67" t="s">
        <v>279</v>
      </c>
      <c r="H59" s="67" t="s">
        <v>279</v>
      </c>
      <c r="I59" s="67"/>
      <c r="J59" s="67"/>
      <c r="K59" s="67"/>
      <c r="L59" s="67"/>
      <c r="M59" s="67"/>
      <c r="N59" s="67" t="s">
        <v>407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47" s="33" customFormat="1">
      <c r="A60" s="67" t="s">
        <v>493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 t="s">
        <v>408</v>
      </c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47" s="33" customFormat="1">
      <c r="A61" s="67" t="s">
        <v>494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 t="s">
        <v>409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47" s="33" customFormat="1">
      <c r="A62" s="67" t="s">
        <v>495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 t="s">
        <v>410</v>
      </c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47" s="33" customForma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 t="s">
        <v>411</v>
      </c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47" s="33" customForma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 t="s">
        <v>412</v>
      </c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7" s="33" customForma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7" s="33" customForma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7" s="33" customForma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7" s="33" customForma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7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</row>
  </sheetData>
  <sheetProtection formatCells="0" selectLockedCells="1"/>
  <mergeCells count="72">
    <mergeCell ref="A49:AN49"/>
    <mergeCell ref="A43:AN43"/>
    <mergeCell ref="A44:AN44"/>
    <mergeCell ref="A45:AN45"/>
    <mergeCell ref="A46:AN46"/>
    <mergeCell ref="A47:F47"/>
    <mergeCell ref="G47:L47"/>
    <mergeCell ref="M47:X47"/>
    <mergeCell ref="Y47:AB47"/>
    <mergeCell ref="AC47:AN47"/>
    <mergeCell ref="A42:AN42"/>
    <mergeCell ref="A27:AN27"/>
    <mergeCell ref="A28:AN28"/>
    <mergeCell ref="A29:AN30"/>
    <mergeCell ref="A31:AN31"/>
    <mergeCell ref="A32:AN33"/>
    <mergeCell ref="A34:AN34"/>
    <mergeCell ref="A35:AN35"/>
    <mergeCell ref="A36:AN37"/>
    <mergeCell ref="A38:AN38"/>
    <mergeCell ref="A39:AN40"/>
    <mergeCell ref="A41:AN41"/>
    <mergeCell ref="AC23:AL23"/>
    <mergeCell ref="AM23:AN23"/>
    <mergeCell ref="A25:AN25"/>
    <mergeCell ref="A26:E26"/>
    <mergeCell ref="F26:R26"/>
    <mergeCell ref="S26:W26"/>
    <mergeCell ref="X26:AN26"/>
    <mergeCell ref="AM14:AN14"/>
    <mergeCell ref="AC21:AN21"/>
    <mergeCell ref="AC15:AN15"/>
    <mergeCell ref="AC16:AL16"/>
    <mergeCell ref="AM16:AN16"/>
    <mergeCell ref="AC17:AN17"/>
    <mergeCell ref="AC18:AL18"/>
    <mergeCell ref="AM18:AN18"/>
    <mergeCell ref="AC19:AN19"/>
    <mergeCell ref="AC20:AF20"/>
    <mergeCell ref="AG20:AH20"/>
    <mergeCell ref="AI20:AK20"/>
    <mergeCell ref="AL20:AN20"/>
    <mergeCell ref="AC9:AN9"/>
    <mergeCell ref="B10:Y21"/>
    <mergeCell ref="AC10:AE10"/>
    <mergeCell ref="AF10:AL10"/>
    <mergeCell ref="AM10:AN10"/>
    <mergeCell ref="AC11:AE11"/>
    <mergeCell ref="AF11:AL11"/>
    <mergeCell ref="AM11:AN11"/>
    <mergeCell ref="AC12:AE12"/>
    <mergeCell ref="AF12:AL12"/>
    <mergeCell ref="AM12:AN12"/>
    <mergeCell ref="AC13:AE13"/>
    <mergeCell ref="AF13:AL13"/>
    <mergeCell ref="AM13:AN13"/>
    <mergeCell ref="AC14:AE14"/>
    <mergeCell ref="AF14:AL14"/>
    <mergeCell ref="A3:AN3"/>
    <mergeCell ref="A4:AA4"/>
    <mergeCell ref="AC4:AN4"/>
    <mergeCell ref="A5:AA5"/>
    <mergeCell ref="AC5:AN8"/>
    <mergeCell ref="A6:AA6"/>
    <mergeCell ref="A7:AA7"/>
    <mergeCell ref="A8:AA8"/>
    <mergeCell ref="A1:AN1"/>
    <mergeCell ref="A2:E2"/>
    <mergeCell ref="F2:H2"/>
    <mergeCell ref="I2:AC2"/>
    <mergeCell ref="AD2:AG2"/>
    <mergeCell ref="AH2:AN2"/>
  </mergeCells>
  <phoneticPr fontId="82"/>
  <dataValidations count="12">
    <dataValidation type="list" allowBlank="1" showInputMessage="1" showErrorMessage="1" sqref="AC5:AN8">
      <formula1>$A$52:$A$62</formula1>
    </dataValidation>
    <dataValidation type="list" allowBlank="1" showInputMessage="1" showErrorMessage="1" sqref="M47:X47 AC47:AN47">
      <formula1>$N$52:$N$64</formula1>
    </dataValidation>
    <dataValidation type="textLength" operator="lessThanOrEqual" allowBlank="1" showInputMessage="1" showErrorMessage="1" sqref="A36:AN37">
      <formula1>100</formula1>
    </dataValidation>
    <dataValidation type="list" allowBlank="1" showInputMessage="1" showErrorMessage="1" sqref="AG20">
      <formula1>$E$52:$E$55</formula1>
    </dataValidation>
    <dataValidation type="list" allowBlank="1" showInputMessage="1" showErrorMessage="1" sqref="AM18:AN18">
      <formula1>$H$52:$H$59</formula1>
    </dataValidation>
    <dataValidation type="list" allowBlank="1" showInputMessage="1" showErrorMessage="1" sqref="AM13:AN13">
      <formula1>$C$52:$C$55</formula1>
    </dataValidation>
    <dataValidation type="list" allowBlank="1" showInputMessage="1" showErrorMessage="1" sqref="AM10:AN12">
      <formula1>$B$52:$B$54</formula1>
    </dataValidation>
    <dataValidation type="list" allowBlank="1" showInputMessage="1" showErrorMessage="1" sqref="AM16:AN16">
      <formula1>$G$52:$G$59</formula1>
    </dataValidation>
    <dataValidation type="list" allowBlank="1" showInputMessage="1" showErrorMessage="1" sqref="AM14:AN14">
      <formula1>$D$52:$D$57</formula1>
    </dataValidation>
    <dataValidation type="list" allowBlank="1" showInputMessage="1" showErrorMessage="1" sqref="AL20:AN20">
      <formula1>$F$52:$F$55</formula1>
    </dataValidation>
    <dataValidation imeMode="halfAlpha" allowBlank="1" showInputMessage="1" showErrorMessage="1" sqref="A8:AA8 A49 AC16 AC23:AL23 AF10:AL14 AI20 A45:AN45 AC18 A32:AN33 A39:AN40"/>
    <dataValidation imeMode="fullAlpha" allowBlank="1" showInputMessage="1" showErrorMessage="1" sqref="A47"/>
  </dataValidations>
  <printOptions horizontalCentered="1"/>
  <pageMargins left="0.56999999999999995" right="0.43307086614173229" top="0.35433070866141736" bottom="0.27559055118110237" header="0.19685039370078741" footer="0.15748031496062992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6129" r:id="rId4" name="Check Box 943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47625</xdr:rowOff>
                  </from>
                  <to>
                    <xdr:col>6</xdr:col>
                    <xdr:colOff>19050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0" r:id="rId5" name="Check Box 944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38100</xdr:rowOff>
                  </from>
                  <to>
                    <xdr:col>11</xdr:col>
                    <xdr:colOff>152400</xdr:colOff>
                    <xdr:row>46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48</vt:i4>
      </vt:variant>
    </vt:vector>
  </HeadingPairs>
  <TitlesOfParts>
    <vt:vector size="71" baseType="lpstr">
      <vt:lpstr>企業情報(手入力)</vt:lpstr>
      <vt:lpstr>商品情報①(手入力)</vt:lpstr>
      <vt:lpstr>商品情報②(手入力)</vt:lpstr>
      <vt:lpstr>商品情報③(手入力)</vt:lpstr>
      <vt:lpstr>商品情報④(手入力)</vt:lpstr>
      <vt:lpstr>商品情報⑤(手入力)</vt:lpstr>
      <vt:lpstr>商品情報⑥(手入力)</vt:lpstr>
      <vt:lpstr>商品情報⑦(手入力)</vt:lpstr>
      <vt:lpstr>商品情報⑧(手入力)</vt:lpstr>
      <vt:lpstr>商品情報⑨(手入力)</vt:lpstr>
      <vt:lpstr>商品情報⑩(手入力)</vt:lpstr>
      <vt:lpstr>Company profile(自動入力)</vt:lpstr>
      <vt:lpstr>Product①(自動入力)</vt:lpstr>
      <vt:lpstr>Product②(自動入力)</vt:lpstr>
      <vt:lpstr>Product③(自動入力)</vt:lpstr>
      <vt:lpstr>Product④(自動入力)</vt:lpstr>
      <vt:lpstr>Product⑤(自動入力)</vt:lpstr>
      <vt:lpstr>Product⑥(自動入力)</vt:lpstr>
      <vt:lpstr>Product⑦(自動入力)</vt:lpstr>
      <vt:lpstr>Product⑧(自動入力)</vt:lpstr>
      <vt:lpstr>Product⑨(自動入力)</vt:lpstr>
      <vt:lpstr>Product⑩(自動入力)</vt:lpstr>
      <vt:lpstr>データ(保護有り 削除不可）</vt:lpstr>
      <vt:lpstr>'Company profile(自動入力)'!Print_Area</vt:lpstr>
      <vt:lpstr>'Product①(自動入力)'!Print_Area</vt:lpstr>
      <vt:lpstr>'Product②(自動入力)'!Print_Area</vt:lpstr>
      <vt:lpstr>'Product③(自動入力)'!Print_Area</vt:lpstr>
      <vt:lpstr>'Product④(自動入力)'!Print_Area</vt:lpstr>
      <vt:lpstr>'Product⑤(自動入力)'!Print_Area</vt:lpstr>
      <vt:lpstr>'Product⑥(自動入力)'!Print_Area</vt:lpstr>
      <vt:lpstr>'Product⑦(自動入力)'!Print_Area</vt:lpstr>
      <vt:lpstr>'Product⑧(自動入力)'!Print_Area</vt:lpstr>
      <vt:lpstr>'Product⑨(自動入力)'!Print_Area</vt:lpstr>
      <vt:lpstr>'Product⑩(自動入力)'!Print_Area</vt:lpstr>
      <vt:lpstr>'企業情報(手入力)'!Print_Area</vt:lpstr>
      <vt:lpstr>'商品情報①(手入力)'!Print_Area</vt:lpstr>
      <vt:lpstr>'商品情報②(手入力)'!Print_Area</vt:lpstr>
      <vt:lpstr>'商品情報③(手入力)'!Print_Area</vt:lpstr>
      <vt:lpstr>'商品情報④(手入力)'!Print_Area</vt:lpstr>
      <vt:lpstr>'商品情報⑤(手入力)'!Print_Area</vt:lpstr>
      <vt:lpstr>'商品情報⑥(手入力)'!Print_Area</vt:lpstr>
      <vt:lpstr>'商品情報⑦(手入力)'!Print_Area</vt:lpstr>
      <vt:lpstr>'商品情報⑧(手入力)'!Print_Area</vt:lpstr>
      <vt:lpstr>'商品情報⑨(手入力)'!Print_Area</vt:lpstr>
      <vt:lpstr>'商品情報⑩(手入力)'!Print_Area</vt:lpstr>
      <vt:lpstr>'Product①(自動入力)'!Print_Titles</vt:lpstr>
      <vt:lpstr>'Product②(自動入力)'!Print_Titles</vt:lpstr>
      <vt:lpstr>'Product③(自動入力)'!Print_Titles</vt:lpstr>
      <vt:lpstr>'Product④(自動入力)'!Print_Titles</vt:lpstr>
      <vt:lpstr>'Product⑤(自動入力)'!Print_Titles</vt:lpstr>
      <vt:lpstr>'Product⑥(自動入力)'!Print_Titles</vt:lpstr>
      <vt:lpstr>'Product⑦(自動入力)'!Print_Titles</vt:lpstr>
      <vt:lpstr>'Product⑧(自動入力)'!Print_Titles</vt:lpstr>
      <vt:lpstr>'Product⑨(自動入力)'!Print_Titles</vt:lpstr>
      <vt:lpstr>'Product⑩(自動入力)'!Print_Titles</vt:lpstr>
      <vt:lpstr>'企業情報(手入力)'!Print_Titles</vt:lpstr>
      <vt:lpstr>ケース</vt:lpstr>
      <vt:lpstr>ケース再追加</vt:lpstr>
      <vt:lpstr>ケース追加</vt:lpstr>
      <vt:lpstr>ラベル</vt:lpstr>
      <vt:lpstr>ロット</vt:lpstr>
      <vt:lpstr>ロット追加</vt:lpstr>
      <vt:lpstr>重量</vt:lpstr>
      <vt:lpstr>賞味期限_新</vt:lpstr>
      <vt:lpstr>賞味期限_前</vt:lpstr>
      <vt:lpstr>賞味期限_単位</vt:lpstr>
      <vt:lpstr>性別</vt:lpstr>
      <vt:lpstr>長さ</vt:lpstr>
      <vt:lpstr>内容量</vt:lpstr>
      <vt:lpstr>品種・品目</vt:lpstr>
      <vt:lpstr>輸出体制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2013-12-18T07:17:57Z</dcterms:created>
  <dcterms:modified xsi:type="dcterms:W3CDTF">2020-09-30T10:20:07Z</dcterms:modified>
</cp:coreProperties>
</file>